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G:\5_多文化共生課\03_多文化共生担い手育成・連携支援事業\05_オンライン対応能力の向上のための研修\R4\03 開催通知・講師依頼\01 起案\"/>
    </mc:Choice>
  </mc:AlternateContent>
  <xr:revisionPtr revIDLastSave="0" documentId="13_ncr:1_{68A7B974-DCA1-4D7D-9905-CEF2895B5D1E}" xr6:coauthVersionLast="47" xr6:coauthVersionMax="47" xr10:uidLastSave="{00000000-0000-0000-0000-000000000000}"/>
  <bookViews>
    <workbookView xWindow="-108" yWindow="-108" windowWidth="23256" windowHeight="12576" xr2:uid="{00000000-000D-0000-FFFF-FFFF00000000}"/>
  </bookViews>
  <sheets>
    <sheet name="Sheet1" sheetId="1" r:id="rId1"/>
  </sheets>
  <definedNames>
    <definedName name="_xlnm.Print_Area" localSheetId="0">Sheet1!$A$1:$L$49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61" i="1" l="1"/>
  <c r="O55" i="1"/>
  <c r="K52" i="1"/>
  <c r="L52" i="1"/>
  <c r="J55" i="1"/>
  <c r="O54" i="1"/>
  <c r="O53" i="1"/>
  <c r="J53" i="1"/>
  <c r="O52" i="1"/>
  <c r="F52" i="1"/>
  <c r="N52" i="1"/>
  <c r="I52" i="1"/>
  <c r="F53" i="1"/>
  <c r="A52" i="1" l="1"/>
  <c r="E24" i="1"/>
  <c r="J52" i="1" l="1"/>
  <c r="J57" i="1"/>
  <c r="J56" i="1"/>
  <c r="J54" i="1"/>
  <c r="D65" i="1"/>
  <c r="D64" i="1"/>
  <c r="D63" i="1"/>
  <c r="D61" i="1"/>
  <c r="D66" i="1"/>
  <c r="H55" i="1"/>
  <c r="H54" i="1"/>
  <c r="F56" i="1"/>
  <c r="F55" i="1"/>
  <c r="F54" i="1"/>
  <c r="H53" i="1"/>
  <c r="G58" i="1" l="1"/>
  <c r="G52" i="1" s="1"/>
  <c r="I58" i="1"/>
  <c r="H52" i="1" s="1"/>
  <c r="E58" i="1"/>
  <c r="C52" i="1"/>
  <c r="B52" i="1"/>
  <c r="E52" i="1"/>
  <c r="D52" i="1" l="1"/>
</calcChain>
</file>

<file path=xl/sharedStrings.xml><?xml version="1.0" encoding="utf-8"?>
<sst xmlns="http://schemas.openxmlformats.org/spreadsheetml/2006/main" count="98" uniqueCount="73">
  <si>
    <t>担当者氏名：</t>
    <phoneticPr fontId="1"/>
  </si>
  <si>
    <t>メールアドレス：</t>
    <phoneticPr fontId="1"/>
  </si>
  <si>
    <t>電話：</t>
    <rPh sb="0" eb="2">
      <t>デンワ</t>
    </rPh>
    <phoneticPr fontId="1"/>
  </si>
  <si>
    <t>使ったことが無い</t>
    <rPh sb="0" eb="1">
      <t>ツカ</t>
    </rPh>
    <rPh sb="6" eb="7">
      <t>ナ</t>
    </rPh>
    <phoneticPr fontId="1"/>
  </si>
  <si>
    <t>ZOOMを使ったことがある</t>
    <rPh sb="5" eb="6">
      <t>ツカ</t>
    </rPh>
    <phoneticPr fontId="1"/>
  </si>
  <si>
    <t>ZOOM以外のシステムを使ったことがある</t>
    <rPh sb="4" eb="6">
      <t>イガイ</t>
    </rPh>
    <rPh sb="12" eb="13">
      <t>ツカ</t>
    </rPh>
    <phoneticPr fontId="1"/>
  </si>
  <si>
    <t>□</t>
  </si>
  <si>
    <t>分からない</t>
    <rPh sb="0" eb="1">
      <t>ワ</t>
    </rPh>
    <phoneticPr fontId="1"/>
  </si>
  <si>
    <t>ご回答ありがとうございます。</t>
    <rPh sb="1" eb="3">
      <t>カイトウ</t>
    </rPh>
    <phoneticPr fontId="1"/>
  </si>
  <si>
    <t>参加だけなら問題ない</t>
    <rPh sb="0" eb="2">
      <t>サンカ</t>
    </rPh>
    <rPh sb="6" eb="8">
      <t>モンダイ</t>
    </rPh>
    <phoneticPr fontId="1"/>
  </si>
  <si>
    <t>高度な機能が使いこなせる</t>
    <rPh sb="0" eb="2">
      <t>コウド</t>
    </rPh>
    <rPh sb="3" eb="5">
      <t>キノウ</t>
    </rPh>
    <rPh sb="6" eb="7">
      <t>ツカ</t>
    </rPh>
    <phoneticPr fontId="1"/>
  </si>
  <si>
    <t>できるかどうか心配だ</t>
    <rPh sb="7" eb="9">
      <t>シンパイ</t>
    </rPh>
    <phoneticPr fontId="1"/>
  </si>
  <si>
    <t>□</t>
    <phoneticPr fontId="1" type="Hiragana"/>
  </si>
  <si>
    <t>以下、お伺いします（回答必須。該当するものについて□から☑に変えてください）</t>
    <rPh sb="0" eb="2">
      <t>イカ</t>
    </rPh>
    <rPh sb="4" eb="5">
      <t>ウカガ</t>
    </rPh>
    <rPh sb="10" eb="12">
      <t>カイトウ</t>
    </rPh>
    <rPh sb="12" eb="14">
      <t>ヒッス</t>
    </rPh>
    <rPh sb="15" eb="17">
      <t>ガイトウ</t>
    </rPh>
    <rPh sb="30" eb="31">
      <t>カ</t>
    </rPh>
    <phoneticPr fontId="1"/>
  </si>
  <si>
    <t>主催するのに問題ない</t>
    <rPh sb="0" eb="2">
      <t>シュサイ</t>
    </rPh>
    <rPh sb="6" eb="8">
      <t>モンダイ</t>
    </rPh>
    <phoneticPr fontId="1"/>
  </si>
  <si>
    <t>その他（　　　　　　　　　　　　　　　）</t>
    <rPh sb="2" eb="3">
      <t>タ</t>
    </rPh>
    <phoneticPr fontId="1"/>
  </si>
  <si>
    <t>併せてお伺いします。差支え無ければお教えください</t>
    <rPh sb="0" eb="1">
      <t>あわ</t>
    </rPh>
    <rPh sb="10" eb="12">
      <t>さしつか</t>
    </rPh>
    <rPh sb="13" eb="14">
      <t>な</t>
    </rPh>
    <rPh sb="18" eb="19">
      <t>おし</t>
    </rPh>
    <phoneticPr fontId="1" type="Hiragana"/>
  </si>
  <si>
    <t>以下、主催者集計用</t>
    <rPh sb="0" eb="2">
      <t>いか</t>
    </rPh>
    <rPh sb="3" eb="6">
      <t>しゅさいしゃ</t>
    </rPh>
    <rPh sb="6" eb="9">
      <t>しゅうけいよう</t>
    </rPh>
    <phoneticPr fontId="1" type="Hiragana"/>
  </si>
  <si>
    <t>☑</t>
  </si>
  <si>
    <t>Q1</t>
    <phoneticPr fontId="1" type="Hiragana"/>
  </si>
  <si>
    <t>Q2</t>
    <phoneticPr fontId="1" type="Hiragana"/>
  </si>
  <si>
    <t>Q3</t>
    <phoneticPr fontId="1" type="Hiragana"/>
  </si>
  <si>
    <t>Q4</t>
    <phoneticPr fontId="1" type="Hiragana"/>
  </si>
  <si>
    <t>Q5</t>
    <phoneticPr fontId="1" type="Hiragana"/>
  </si>
  <si>
    <t>Q6</t>
    <phoneticPr fontId="1" type="Hiragana"/>
  </si>
  <si>
    <t>Q7</t>
    <phoneticPr fontId="1" type="Hiragana"/>
  </si>
  <si>
    <t>TBL</t>
    <phoneticPr fontId="1" type="Hiragana"/>
  </si>
  <si>
    <t>SMT</t>
    <phoneticPr fontId="1" type="Hiragana"/>
  </si>
  <si>
    <t>ELS</t>
    <phoneticPr fontId="1" type="Hiragana"/>
  </si>
  <si>
    <t>ZOM</t>
    <phoneticPr fontId="1" type="Hiragana"/>
  </si>
  <si>
    <t>NON</t>
    <phoneticPr fontId="1" type="Hiragana"/>
  </si>
  <si>
    <t>AFR</t>
    <phoneticPr fontId="1" type="Hiragana"/>
  </si>
  <si>
    <t>DNM</t>
    <phoneticPr fontId="1" type="Hiragana"/>
  </si>
  <si>
    <t>CTR</t>
    <phoneticPr fontId="1" type="Hiragana"/>
  </si>
  <si>
    <t>ADV</t>
    <phoneticPr fontId="1" type="Hiragana"/>
  </si>
  <si>
    <t>UNW</t>
    <phoneticPr fontId="1" type="Hiragana"/>
  </si>
  <si>
    <t>PCC</t>
    <phoneticPr fontId="1" type="Hiragana"/>
  </si>
  <si>
    <t>パソコンとWebカメラ</t>
    <phoneticPr fontId="1" type="Hiragana"/>
  </si>
  <si>
    <t>タブレット</t>
  </si>
  <si>
    <t>スマートフォン（スマホ）</t>
  </si>
  <si>
    <t>タブレット端末</t>
    <rPh sb="5" eb="7">
      <t>タンマツ</t>
    </rPh>
    <phoneticPr fontId="1"/>
  </si>
  <si>
    <t>職　名</t>
    <phoneticPr fontId="1" type="Hiragana"/>
  </si>
  <si>
    <t>団体名：</t>
    <phoneticPr fontId="1" type="Hiragana"/>
  </si>
  <si>
    <t>電話：03-5213-1725　</t>
    <rPh sb="0" eb="2">
      <t>でんわ</t>
    </rPh>
    <phoneticPr fontId="1" type="Hiragana"/>
  </si>
  <si>
    <t>Eメール：tabunka@clair.or.jp</t>
    <phoneticPr fontId="1" type="Hiragana"/>
  </si>
  <si>
    <t>Q8</t>
    <phoneticPr fontId="1" type="Hiragana"/>
  </si>
  <si>
    <t>オンライン対応能力向上研修
参加申込み用紙・事前アンケート</t>
    <rPh sb="5" eb="7">
      <t>タイオウ</t>
    </rPh>
    <rPh sb="7" eb="9">
      <t>ノウリョク</t>
    </rPh>
    <rPh sb="9" eb="11">
      <t>コウジョウ</t>
    </rPh>
    <rPh sb="14" eb="16">
      <t>サンカ</t>
    </rPh>
    <rPh sb="16" eb="17">
      <t>モウ</t>
    </rPh>
    <rPh sb="17" eb="18">
      <t>コ</t>
    </rPh>
    <rPh sb="19" eb="21">
      <t>ヨウシ</t>
    </rPh>
    <rPh sb="22" eb="24">
      <t>ジゼン</t>
    </rPh>
    <phoneticPr fontId="1"/>
  </si>
  <si>
    <t>参　加　者　名　（ふりがな）</t>
    <rPh sb="0" eb="1">
      <t>サン</t>
    </rPh>
    <rPh sb="2" eb="3">
      <t>カ</t>
    </rPh>
    <rPh sb="4" eb="5">
      <t>シャ</t>
    </rPh>
    <rPh sb="6" eb="7">
      <t>メイ</t>
    </rPh>
    <phoneticPr fontId="1"/>
  </si>
  <si>
    <t>※参加希望者１人につき１シートとしてください。</t>
    <rPh sb="1" eb="3">
      <t>サンカ</t>
    </rPh>
    <rPh sb="3" eb="6">
      <t>キボウシャ</t>
    </rPh>
    <rPh sb="7" eb="8">
      <t>ニン</t>
    </rPh>
    <phoneticPr fontId="1"/>
  </si>
  <si>
    <t>主催・お問い合わせ先（一般財団法人自治体国際化協会　多文化共生課）</t>
    <rPh sb="0" eb="2">
      <t>しゅさい</t>
    </rPh>
    <rPh sb="4" eb="5">
      <t>と</t>
    </rPh>
    <rPh sb="6" eb="7">
      <t>あ</t>
    </rPh>
    <rPh sb="9" eb="10">
      <t>さき</t>
    </rPh>
    <rPh sb="11" eb="17">
      <t>いっぱんざいだんほうじん</t>
    </rPh>
    <rPh sb="17" eb="20">
      <t>じちたい</t>
    </rPh>
    <rPh sb="20" eb="23">
      <t>こくさいか</t>
    </rPh>
    <rPh sb="23" eb="25">
      <t>きょうかい</t>
    </rPh>
    <rPh sb="26" eb="32">
      <t>たぶんかきょうせいか</t>
    </rPh>
    <phoneticPr fontId="1" type="Hiragana"/>
  </si>
  <si>
    <t>担当：村田・山村</t>
    <rPh sb="0" eb="2">
      <t>たんとう</t>
    </rPh>
    <rPh sb="3" eb="5">
      <t>むらた</t>
    </rPh>
    <rPh sb="6" eb="8">
      <t>やまむら</t>
    </rPh>
    <phoneticPr fontId="1" type="Hiragana"/>
  </si>
  <si>
    <t>１．オンライン会議システムZOOMを使用した研修です。以下のどの環境で参加されますか。</t>
    <rPh sb="7" eb="9">
      <t>カイギ</t>
    </rPh>
    <rPh sb="18" eb="20">
      <t>シヨウ</t>
    </rPh>
    <rPh sb="22" eb="24">
      <t>ケンシュウ</t>
    </rPh>
    <rPh sb="27" eb="29">
      <t>イカ</t>
    </rPh>
    <rPh sb="32" eb="34">
      <t>カンキョウ</t>
    </rPh>
    <rPh sb="35" eb="37">
      <t>サンカ</t>
    </rPh>
    <phoneticPr fontId="1"/>
  </si>
  <si>
    <t>２．オンライン会議システムの操作はできますか？</t>
    <rPh sb="7" eb="9">
      <t>カイギ</t>
    </rPh>
    <rPh sb="14" eb="16">
      <t>ソウサ</t>
    </rPh>
    <phoneticPr fontId="1"/>
  </si>
  <si>
    <t>参加申込み先（一般財団法人自治体国際化協会 多文化共生課）</t>
    <rPh sb="0" eb="2">
      <t>さんか</t>
    </rPh>
    <rPh sb="2" eb="3">
      <t>もう</t>
    </rPh>
    <rPh sb="3" eb="4">
      <t>こ</t>
    </rPh>
    <rPh sb="5" eb="6">
      <t>さき</t>
    </rPh>
    <rPh sb="7" eb="9">
      <t>いっぱん</t>
    </rPh>
    <rPh sb="9" eb="11">
      <t>ざいだん</t>
    </rPh>
    <rPh sb="11" eb="13">
      <t>ほうじん</t>
    </rPh>
    <rPh sb="13" eb="16">
      <t>じちたい</t>
    </rPh>
    <rPh sb="16" eb="19">
      <t>こくさいか</t>
    </rPh>
    <rPh sb="19" eb="21">
      <t>きょうかい</t>
    </rPh>
    <rPh sb="22" eb="25">
      <t>たぶんか</t>
    </rPh>
    <rPh sb="25" eb="28">
      <t>きょうせいか</t>
    </rPh>
    <phoneticPr fontId="1" type="Hiragana"/>
  </si>
  <si>
    <t>tabunka@clair.or.jp</t>
    <phoneticPr fontId="1" type="Hiragana"/>
  </si>
  <si>
    <t>４．この研修を活かして実施する事業（案も含む）があれば記載してください。</t>
    <phoneticPr fontId="1"/>
  </si>
  <si>
    <t>５．その他連絡事項があれば記載してください。</t>
    <rPh sb="4" eb="5">
      <t>タ</t>
    </rPh>
    <rPh sb="5" eb="7">
      <t>レンラク</t>
    </rPh>
    <rPh sb="7" eb="9">
      <t>ジコウ</t>
    </rPh>
    <phoneticPr fontId="1"/>
  </si>
  <si>
    <t>パソコン</t>
    <phoneticPr fontId="1"/>
  </si>
  <si>
    <t>スマートフォン</t>
    <phoneticPr fontId="1"/>
  </si>
  <si>
    <t>参加するだけなら問題ない</t>
    <rPh sb="0" eb="2">
      <t>サンカ</t>
    </rPh>
    <rPh sb="8" eb="10">
      <t>モンダイ</t>
    </rPh>
    <phoneticPr fontId="1"/>
  </si>
  <si>
    <t>会議を主催するのに問題ない</t>
    <rPh sb="0" eb="2">
      <t>カイギ</t>
    </rPh>
    <rPh sb="3" eb="5">
      <t>シュサイ</t>
    </rPh>
    <rPh sb="9" eb="11">
      <t>モンダイ</t>
    </rPh>
    <phoneticPr fontId="1"/>
  </si>
  <si>
    <t>３．この研修で特に知りたい内容や、講師へのご質問があれば、講師名と併せて記載してください。</t>
    <rPh sb="4" eb="6">
      <t>ケンシュウ</t>
    </rPh>
    <rPh sb="7" eb="8">
      <t>トク</t>
    </rPh>
    <rPh sb="9" eb="10">
      <t>シ</t>
    </rPh>
    <rPh sb="13" eb="15">
      <t>ナイヨウ</t>
    </rPh>
    <rPh sb="17" eb="19">
      <t>コウシ</t>
    </rPh>
    <rPh sb="22" eb="24">
      <t>シツモン</t>
    </rPh>
    <rPh sb="29" eb="32">
      <t>コウシメイ</t>
    </rPh>
    <rPh sb="33" eb="34">
      <t>アワ</t>
    </rPh>
    <rPh sb="36" eb="38">
      <t>キサイ</t>
    </rPh>
    <phoneticPr fontId="1"/>
  </si>
  <si>
    <t>質疑応答の時間が限られているためにご回答できない場合もございますが、あらかじめご了承ください。</t>
  </si>
  <si>
    <t>従事</t>
    <rPh sb="0" eb="2">
      <t>じゅうじ</t>
    </rPh>
    <phoneticPr fontId="1" type="Hiragana"/>
  </si>
  <si>
    <t>○</t>
    <phoneticPr fontId="1" type="Hiragana"/>
  </si>
  <si>
    <t>×</t>
    <phoneticPr fontId="1" type="Hiragana"/>
  </si>
  <si>
    <t>なし</t>
    <phoneticPr fontId="1" type="Hiragana"/>
  </si>
  <si>
    <t>あり</t>
    <phoneticPr fontId="1" type="Hiragana"/>
  </si>
  <si>
    <t>（</t>
    <phoneticPr fontId="1" type="Hiragana"/>
  </si>
  <si>
    <t>）</t>
    <phoneticPr fontId="1" type="Hiragana"/>
  </si>
  <si>
    <t>年</t>
    <rPh sb="0" eb="1">
      <t>とし</t>
    </rPh>
    <phoneticPr fontId="1" type="Hiragana"/>
  </si>
  <si>
    <t>ある場合→</t>
    <rPh sb="2" eb="4">
      <t>ばあい</t>
    </rPh>
    <phoneticPr fontId="1" type="Hiragana"/>
  </si>
  <si>
    <t>日本語学習支援・日本語教室の事業の従事の有無（年数）</t>
    <rPh sb="3" eb="7">
      <t>がくしゅうしえん</t>
    </rPh>
    <rPh sb="8" eb="11">
      <t>にほんご</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</si>
</sst>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quot;)&quot;"/>
  </numFmts>
  <fonts count="1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font>
    <font>
      <b/>
      <sz val="11"/>
      <color theme="1"/>
      <name val="ＭＳ Ｐゴシック"/>
      <family val="3"/>
      <charset val="128"/>
      <scheme val="minor"/>
    </font>
    <font>
      <b/>
      <sz val="16"/>
      <color theme="1"/>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11"/>
      <color theme="0" tint="-0.34998626667073579"/>
      <name val="ＭＳ Ｐゴシック"/>
      <family val="2"/>
      <charset val="128"/>
      <scheme val="minor"/>
    </font>
    <font>
      <sz val="11"/>
      <color theme="0" tint="-0.34998626667073579"/>
      <name val="ＭＳ Ｐゴシック"/>
      <family val="3"/>
      <charset val="128"/>
      <scheme val="minor"/>
    </font>
    <font>
      <sz val="11"/>
      <color rgb="FFFF0000"/>
      <name val="ＭＳ Ｐゴシック"/>
      <family val="3"/>
      <charset val="128"/>
    </font>
    <font>
      <sz val="11"/>
      <color rgb="FFFF0000"/>
      <name val="ＭＳ Ｐゴシック"/>
      <family val="3"/>
      <charset val="128"/>
      <scheme val="minor"/>
    </font>
    <font>
      <u/>
      <sz val="11"/>
      <color theme="10"/>
      <name val="ＭＳ Ｐゴシック"/>
      <family val="2"/>
      <charset val="128"/>
      <scheme val="minor"/>
    </font>
  </fonts>
  <fills count="2">
    <fill>
      <patternFill patternType="none"/>
    </fill>
    <fill>
      <patternFill patternType="gray125"/>
    </fill>
  </fills>
  <borders count="14">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64">
    <xf numFmtId="0" fontId="0" fillId="0" borderId="0" xfId="0">
      <alignment vertical="center"/>
    </xf>
    <xf numFmtId="0" fontId="0" fillId="0" borderId="0" xfId="0" applyAlignment="1">
      <alignment horizontal="center" vertical="center"/>
    </xf>
    <xf numFmtId="0" fontId="0" fillId="0" borderId="0" xfId="0" applyAlignment="1">
      <alignment horizontal="right" vertical="center"/>
    </xf>
    <xf numFmtId="0" fontId="3" fillId="0" borderId="0" xfId="0" applyFont="1" applyAlignment="1">
      <alignment horizontal="righ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vertical="top"/>
    </xf>
    <xf numFmtId="0" fontId="0" fillId="0" borderId="0"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wrapText="1"/>
    </xf>
    <xf numFmtId="0" fontId="5" fillId="0" borderId="0" xfId="0" applyFont="1" applyBorder="1" applyAlignment="1">
      <alignment vertical="center" wrapText="1"/>
    </xf>
    <xf numFmtId="0" fontId="0" fillId="0" borderId="0" xfId="0" applyBorder="1" applyAlignment="1">
      <alignment horizontal="left" vertical="center" indent="1"/>
    </xf>
    <xf numFmtId="0" fontId="0" fillId="0" borderId="0" xfId="0" applyBorder="1" applyAlignment="1">
      <alignment horizontal="right" vertical="top"/>
    </xf>
    <xf numFmtId="176" fontId="0" fillId="0" borderId="0" xfId="0" applyNumberFormat="1" applyBorder="1" applyAlignment="1">
      <alignment vertical="top"/>
    </xf>
    <xf numFmtId="0" fontId="5" fillId="0" borderId="0" xfId="0" applyFont="1" applyBorder="1" applyAlignment="1">
      <alignment horizontal="center" vertical="center" wrapText="1" shrinkToFit="1"/>
    </xf>
    <xf numFmtId="0" fontId="5" fillId="0" borderId="11" xfId="0" applyFont="1" applyBorder="1" applyAlignment="1">
      <alignment vertical="center" wrapText="1" shrinkToFit="1"/>
    </xf>
    <xf numFmtId="0" fontId="0" fillId="0" borderId="11" xfId="0" applyBorder="1" applyAlignment="1">
      <alignment vertical="top"/>
    </xf>
    <xf numFmtId="0" fontId="5" fillId="0" borderId="0" xfId="0" applyFont="1" applyBorder="1" applyAlignment="1">
      <alignment vertical="center" wrapText="1" shrinkToFit="1"/>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0" fillId="0" borderId="0" xfId="0" applyAlignment="1">
      <alignment vertical="center"/>
    </xf>
    <xf numFmtId="0" fontId="7" fillId="0" borderId="0" xfId="0" applyFont="1" applyBorder="1" applyAlignment="1">
      <alignment vertical="top"/>
    </xf>
    <xf numFmtId="0" fontId="8" fillId="0" borderId="0" xfId="0" applyFont="1">
      <alignment vertical="center"/>
    </xf>
    <xf numFmtId="0" fontId="8" fillId="0" borderId="0" xfId="0" applyFont="1" applyFill="1" applyBorder="1" applyAlignment="1">
      <alignment vertical="top"/>
    </xf>
    <xf numFmtId="0" fontId="0" fillId="0" borderId="0" xfId="0" applyAlignment="1">
      <alignment horizontal="left" vertical="center"/>
    </xf>
    <xf numFmtId="0" fontId="2" fillId="0" borderId="0" xfId="0" applyFont="1" applyAlignment="1">
      <alignment horizontal="left" vertical="center"/>
    </xf>
    <xf numFmtId="0" fontId="9" fillId="0" borderId="0" xfId="0" applyFont="1" applyAlignment="1">
      <alignment horizontal="left" vertical="center"/>
    </xf>
    <xf numFmtId="0" fontId="10" fillId="0" borderId="0" xfId="0" applyFont="1" applyAlignment="1">
      <alignment horizontal="left" vertical="center"/>
    </xf>
    <xf numFmtId="0" fontId="11" fillId="0" borderId="0" xfId="1" applyAlignment="1">
      <alignment vertical="top"/>
    </xf>
    <xf numFmtId="0" fontId="0" fillId="0" borderId="0" xfId="0" applyAlignment="1">
      <alignment horizontal="center" vertical="center"/>
    </xf>
    <xf numFmtId="0" fontId="0" fillId="0" borderId="2" xfId="0" applyBorder="1" applyAlignment="1">
      <alignment horizontal="center" vertical="center"/>
    </xf>
    <xf numFmtId="0" fontId="0" fillId="0" borderId="0" xfId="0" applyBorder="1" applyAlignment="1">
      <alignment vertical="center" shrinkToFit="1"/>
    </xf>
    <xf numFmtId="0" fontId="0" fillId="0" borderId="12" xfId="0" applyBorder="1" applyAlignment="1">
      <alignment vertical="center"/>
    </xf>
    <xf numFmtId="0" fontId="0" fillId="0" borderId="2" xfId="0" applyBorder="1" applyAlignment="1">
      <alignment vertical="center"/>
    </xf>
    <xf numFmtId="0" fontId="0" fillId="0" borderId="2" xfId="0" applyBorder="1" applyAlignment="1">
      <alignment horizontal="left" vertical="center"/>
    </xf>
    <xf numFmtId="176" fontId="0" fillId="0" borderId="2" xfId="0" applyNumberFormat="1" applyBorder="1" applyAlignment="1">
      <alignment horizontal="center" vertical="center" wrapText="1"/>
    </xf>
    <xf numFmtId="0" fontId="0" fillId="0" borderId="13" xfId="0" applyBorder="1" applyAlignment="1">
      <alignment horizontal="center" vertical="center"/>
    </xf>
    <xf numFmtId="0" fontId="0" fillId="0" borderId="0" xfId="0" applyFont="1" applyBorder="1" applyAlignment="1">
      <alignment vertical="center"/>
    </xf>
    <xf numFmtId="0" fontId="0" fillId="0" borderId="0" xfId="0" applyAlignment="1">
      <alignment vertical="center"/>
    </xf>
    <xf numFmtId="0" fontId="4" fillId="0" borderId="0" xfId="0" applyFont="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176" fontId="0" fillId="0" borderId="4" xfId="0" applyNumberFormat="1" applyBorder="1" applyAlignment="1">
      <alignment horizontal="center" vertical="center" wrapText="1"/>
    </xf>
    <xf numFmtId="176" fontId="0" fillId="0" borderId="5" xfId="0" applyNumberFormat="1" applyBorder="1" applyAlignment="1">
      <alignment horizontal="center" vertical="center" wrapText="1"/>
    </xf>
    <xf numFmtId="176" fontId="0" fillId="0" borderId="1" xfId="0" applyNumberFormat="1" applyBorder="1" applyAlignment="1">
      <alignment horizontal="center" vertical="center" wrapText="1"/>
    </xf>
    <xf numFmtId="176" fontId="0" fillId="0" borderId="7" xfId="0" applyNumberFormat="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107950</xdr:colOff>
      <xdr:row>2</xdr:row>
      <xdr:rowOff>123825</xdr:rowOff>
    </xdr:from>
    <xdr:to>
      <xdr:col>5</xdr:col>
      <xdr:colOff>657225</xdr:colOff>
      <xdr:row>8</xdr:row>
      <xdr:rowOff>76200</xdr:rowOff>
    </xdr:to>
    <xdr:sp macro="" textlink="">
      <xdr:nvSpPr>
        <xdr:cNvPr id="1025" name="AutoShape 1">
          <a:extLst>
            <a:ext uri="{FF2B5EF4-FFF2-40B4-BE49-F238E27FC236}">
              <a16:creationId xmlns:a16="http://schemas.microsoft.com/office/drawing/2014/main" id="{00000000-0008-0000-0000-000001040000}"/>
            </a:ext>
          </a:extLst>
        </xdr:cNvPr>
        <xdr:cNvSpPr>
          <a:spLocks noChangeArrowheads="1"/>
        </xdr:cNvSpPr>
      </xdr:nvSpPr>
      <xdr:spPr bwMode="auto">
        <a:xfrm>
          <a:off x="107950" y="466725"/>
          <a:ext cx="4578350" cy="1009650"/>
        </a:xfrm>
        <a:prstGeom prst="roundRect">
          <a:avLst>
            <a:gd name="adj" fmla="val 16667"/>
          </a:avLst>
        </a:prstGeom>
        <a:noFill/>
        <a:ln w="9525">
          <a:solidFill>
            <a:srgbClr val="000000"/>
          </a:solidFill>
          <a:round/>
          <a:headEnd/>
          <a:tailEnd/>
        </a:ln>
      </xdr:spPr>
    </xdr:sp>
    <xdr:clientData/>
  </xdr:twoCellAnchor>
  <xdr:twoCellAnchor>
    <xdr:from>
      <xdr:col>5</xdr:col>
      <xdr:colOff>1068917</xdr:colOff>
      <xdr:row>3</xdr:row>
      <xdr:rowOff>116417</xdr:rowOff>
    </xdr:from>
    <xdr:to>
      <xdr:col>9</xdr:col>
      <xdr:colOff>770467</xdr:colOff>
      <xdr:row>5</xdr:row>
      <xdr:rowOff>148167</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730750" y="624417"/>
          <a:ext cx="2326217" cy="370417"/>
        </a:xfrm>
        <a:prstGeom prst="rect">
          <a:avLst/>
        </a:prstGeom>
        <a:solidFill>
          <a:schemeClr val="bg1">
            <a:lumMod val="85000"/>
          </a:schemeClr>
        </a:solidFill>
        <a:ln w="19050" cmpd="dbl">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800" b="1" u="dbl">
              <a:solidFill>
                <a:srgbClr val="C00000"/>
              </a:solidFill>
            </a:rPr>
            <a:t>６月１０日（金）  必着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abunka@clair.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O75"/>
  <sheetViews>
    <sheetView tabSelected="1" view="pageBreakPreview" zoomScale="115" zoomScaleNormal="100" zoomScaleSheetLayoutView="115" workbookViewId="0">
      <selection sqref="A1:XFD1"/>
    </sheetView>
  </sheetViews>
  <sheetFormatPr defaultColWidth="4.77734375" defaultRowHeight="13.2" x14ac:dyDescent="0.2"/>
  <cols>
    <col min="1" max="1" width="2.6640625" customWidth="1"/>
    <col min="2" max="2" width="24.6640625" customWidth="1"/>
    <col min="3" max="3" width="2.6640625" customWidth="1"/>
    <col min="4" max="4" width="29" customWidth="1"/>
    <col min="5" max="5" width="2.44140625" customWidth="1"/>
    <col min="6" max="6" width="20.44140625" bestFit="1" customWidth="1"/>
    <col min="7" max="7" width="2.44140625" customWidth="1"/>
    <col min="8" max="8" width="24.33203125" bestFit="1" customWidth="1"/>
    <col min="9" max="9" width="2.44140625" customWidth="1"/>
    <col min="10" max="10" width="12.21875" customWidth="1"/>
    <col min="11" max="11" width="1.6640625" customWidth="1"/>
    <col min="14" max="14" width="2.44140625" customWidth="1"/>
    <col min="15" max="15" width="10.77734375" customWidth="1"/>
  </cols>
  <sheetData>
    <row r="2" spans="1:10" x14ac:dyDescent="0.2">
      <c r="B2" t="s">
        <v>48</v>
      </c>
    </row>
    <row r="4" spans="1:10" x14ac:dyDescent="0.2">
      <c r="B4" s="33" t="s">
        <v>53</v>
      </c>
      <c r="C4" s="32"/>
      <c r="D4" s="32"/>
      <c r="E4" s="32"/>
      <c r="F4" s="32"/>
      <c r="G4" s="32"/>
      <c r="H4" s="7"/>
    </row>
    <row r="5" spans="1:10" x14ac:dyDescent="0.2">
      <c r="B5" s="35" t="s">
        <v>54</v>
      </c>
      <c r="C5" s="31"/>
      <c r="D5" s="31"/>
      <c r="E5" s="31"/>
      <c r="F5" s="31"/>
      <c r="G5" s="31"/>
      <c r="H5" s="8"/>
    </row>
    <row r="6" spans="1:10" x14ac:dyDescent="0.2">
      <c r="B6" s="34" t="s">
        <v>49</v>
      </c>
      <c r="C6" s="31"/>
      <c r="D6" s="31"/>
      <c r="E6" s="31"/>
      <c r="F6" s="31"/>
      <c r="G6" s="31"/>
      <c r="H6" s="8"/>
    </row>
    <row r="7" spans="1:10" ht="12.75" customHeight="1" x14ac:dyDescent="0.2">
      <c r="B7" s="31" t="s">
        <v>43</v>
      </c>
    </row>
    <row r="8" spans="1:10" ht="12.75" customHeight="1" x14ac:dyDescent="0.2">
      <c r="B8" s="31" t="s">
        <v>44</v>
      </c>
      <c r="D8" t="s">
        <v>50</v>
      </c>
    </row>
    <row r="10" spans="1:10" x14ac:dyDescent="0.2">
      <c r="A10" s="46" t="s">
        <v>46</v>
      </c>
      <c r="B10" s="47"/>
      <c r="C10" s="47"/>
      <c r="D10" s="47"/>
      <c r="E10" s="47"/>
      <c r="F10" s="47"/>
      <c r="G10" s="47"/>
      <c r="H10" s="47"/>
      <c r="I10" s="47"/>
      <c r="J10" s="47"/>
    </row>
    <row r="11" spans="1:10" x14ac:dyDescent="0.2">
      <c r="A11" s="47"/>
      <c r="B11" s="47"/>
      <c r="C11" s="47"/>
      <c r="D11" s="47"/>
      <c r="E11" s="47"/>
      <c r="F11" s="47"/>
      <c r="G11" s="47"/>
      <c r="H11" s="47"/>
      <c r="I11" s="47"/>
      <c r="J11" s="47"/>
    </row>
    <row r="12" spans="1:10" ht="16.5" customHeight="1" x14ac:dyDescent="0.2">
      <c r="A12" s="47"/>
      <c r="B12" s="47"/>
      <c r="C12" s="47"/>
      <c r="D12" s="47"/>
      <c r="E12" s="47"/>
      <c r="F12" s="47"/>
      <c r="G12" s="47"/>
      <c r="H12" s="47"/>
      <c r="I12" s="47"/>
      <c r="J12" s="47"/>
    </row>
    <row r="13" spans="1:10" x14ac:dyDescent="0.2">
      <c r="A13" s="4"/>
      <c r="B13" s="4"/>
      <c r="C13" s="4"/>
      <c r="D13" s="4"/>
      <c r="E13" s="10"/>
      <c r="F13" s="10"/>
      <c r="G13" s="4"/>
      <c r="H13" s="9"/>
      <c r="I13" s="4"/>
      <c r="J13" s="4"/>
    </row>
    <row r="15" spans="1:10" ht="15.9" customHeight="1" thickBot="1" x14ac:dyDescent="0.25">
      <c r="F15" s="2" t="s">
        <v>42</v>
      </c>
      <c r="G15" s="48"/>
      <c r="H15" s="48"/>
      <c r="I15" s="48"/>
      <c r="J15" s="48"/>
    </row>
    <row r="16" spans="1:10" ht="15.9" customHeight="1" thickBot="1" x14ac:dyDescent="0.25">
      <c r="F16" s="2" t="s">
        <v>0</v>
      </c>
      <c r="G16" s="49"/>
      <c r="H16" s="49"/>
      <c r="I16" s="49"/>
      <c r="J16" s="49"/>
    </row>
    <row r="17" spans="1:10" ht="15.9" customHeight="1" thickBot="1" x14ac:dyDescent="0.25">
      <c r="F17" s="2" t="s">
        <v>2</v>
      </c>
      <c r="G17" s="49"/>
      <c r="H17" s="49"/>
      <c r="I17" s="49"/>
      <c r="J17" s="49"/>
    </row>
    <row r="18" spans="1:10" ht="15.9" customHeight="1" thickBot="1" x14ac:dyDescent="0.25">
      <c r="F18" s="2" t="s">
        <v>1</v>
      </c>
      <c r="G18" s="49"/>
      <c r="H18" s="49"/>
      <c r="I18" s="49"/>
      <c r="J18" s="49"/>
    </row>
    <row r="19" spans="1:10" x14ac:dyDescent="0.2">
      <c r="D19" s="2"/>
      <c r="E19" s="2"/>
      <c r="F19" s="2"/>
      <c r="G19" s="5"/>
      <c r="H19" s="6"/>
      <c r="I19" s="5"/>
      <c r="J19" s="5"/>
    </row>
    <row r="21" spans="1:10" ht="21" customHeight="1" thickBot="1" x14ac:dyDescent="0.25">
      <c r="J21" s="3"/>
    </row>
    <row r="22" spans="1:10" s="1" customFormat="1" ht="13.8" thickBot="1" x14ac:dyDescent="0.25">
      <c r="A22" s="50" t="s">
        <v>47</v>
      </c>
      <c r="B22" s="51"/>
      <c r="C22" s="51"/>
      <c r="D22" s="51"/>
      <c r="E22" s="51"/>
      <c r="F22" s="51"/>
      <c r="G22" s="57"/>
      <c r="H22" s="59" t="s">
        <v>41</v>
      </c>
      <c r="I22" s="60"/>
      <c r="J22" s="61"/>
    </row>
    <row r="23" spans="1:10" s="1" customFormat="1" ht="13.8" thickBot="1" x14ac:dyDescent="0.25">
      <c r="A23" s="52"/>
      <c r="B23" s="48"/>
      <c r="C23" s="48"/>
      <c r="D23" s="48"/>
      <c r="E23" s="48"/>
      <c r="F23" s="48"/>
      <c r="G23" s="58"/>
      <c r="H23" s="59"/>
      <c r="I23" s="60"/>
      <c r="J23" s="61"/>
    </row>
    <row r="24" spans="1:10" s="1" customFormat="1" ht="14.25" customHeight="1" x14ac:dyDescent="0.2">
      <c r="A24" s="50"/>
      <c r="B24" s="51"/>
      <c r="C24" s="51"/>
      <c r="D24" s="51"/>
      <c r="E24" s="53" t="str">
        <f>IF(A24="","",PHONETIC(A24))</f>
        <v/>
      </c>
      <c r="F24" s="53"/>
      <c r="G24" s="54"/>
      <c r="H24" s="50"/>
      <c r="I24" s="51"/>
      <c r="J24" s="57"/>
    </row>
    <row r="25" spans="1:10" s="1" customFormat="1" ht="23.25" customHeight="1" thickBot="1" x14ac:dyDescent="0.25">
      <c r="A25" s="52"/>
      <c r="B25" s="48"/>
      <c r="C25" s="48"/>
      <c r="D25" s="48"/>
      <c r="E25" s="55"/>
      <c r="F25" s="55"/>
      <c r="G25" s="56"/>
      <c r="H25" s="52"/>
      <c r="I25" s="48"/>
      <c r="J25" s="58"/>
    </row>
    <row r="26" spans="1:10" s="36" customFormat="1" ht="23.25" customHeight="1" thickBot="1" x14ac:dyDescent="0.25">
      <c r="A26" s="62" t="s">
        <v>72</v>
      </c>
      <c r="B26" s="49"/>
      <c r="C26" s="49"/>
      <c r="D26" s="49"/>
      <c r="E26" s="49"/>
      <c r="F26" s="49"/>
      <c r="G26" s="49"/>
      <c r="H26" s="49"/>
      <c r="I26" s="49"/>
      <c r="J26" s="63"/>
    </row>
    <row r="27" spans="1:10" s="36" customFormat="1" ht="23.25" customHeight="1" thickBot="1" x14ac:dyDescent="0.25">
      <c r="A27" s="39" t="s">
        <v>6</v>
      </c>
      <c r="B27" s="40" t="s">
        <v>66</v>
      </c>
      <c r="C27" s="40" t="s">
        <v>6</v>
      </c>
      <c r="D27" s="41" t="s">
        <v>67</v>
      </c>
      <c r="E27" s="42"/>
      <c r="F27" s="42" t="s">
        <v>71</v>
      </c>
      <c r="G27" s="37" t="s">
        <v>68</v>
      </c>
      <c r="H27" s="37"/>
      <c r="I27" s="37" t="s">
        <v>69</v>
      </c>
      <c r="J27" s="43"/>
    </row>
    <row r="28" spans="1:10" s="10" customFormat="1" ht="23.25" customHeight="1" x14ac:dyDescent="0.2">
      <c r="A28" s="18"/>
      <c r="B28" s="18"/>
      <c r="C28" s="18"/>
      <c r="D28" s="18"/>
      <c r="E28" s="18"/>
      <c r="F28" s="18"/>
      <c r="G28" s="18"/>
      <c r="H28" s="11"/>
      <c r="I28" s="11"/>
      <c r="J28" s="11"/>
    </row>
    <row r="29" spans="1:10" x14ac:dyDescent="0.2">
      <c r="A29" t="s">
        <v>13</v>
      </c>
    </row>
    <row r="32" spans="1:10" x14ac:dyDescent="0.2">
      <c r="A32" s="12" t="s">
        <v>51</v>
      </c>
      <c r="B32" s="12"/>
      <c r="C32" s="12"/>
      <c r="D32" s="12"/>
      <c r="E32" s="12"/>
      <c r="F32" s="12"/>
      <c r="G32" s="12"/>
      <c r="H32" s="12"/>
      <c r="I32" s="12"/>
      <c r="J32" s="12"/>
    </row>
    <row r="33" spans="1:12" x14ac:dyDescent="0.2">
      <c r="A33" s="12" t="s">
        <v>6</v>
      </c>
      <c r="B33" s="12" t="s">
        <v>57</v>
      </c>
      <c r="C33" s="12" t="s">
        <v>6</v>
      </c>
      <c r="D33" s="12" t="s">
        <v>40</v>
      </c>
      <c r="E33" s="12" t="s">
        <v>6</v>
      </c>
      <c r="F33" s="12" t="s">
        <v>58</v>
      </c>
      <c r="G33" s="12" t="s">
        <v>12</v>
      </c>
      <c r="H33" s="12" t="s">
        <v>15</v>
      </c>
    </row>
    <row r="34" spans="1:12" ht="16.5" customHeight="1" x14ac:dyDescent="0.2">
      <c r="A34" s="12"/>
      <c r="B34" s="12"/>
      <c r="C34" s="13"/>
      <c r="D34" s="13"/>
      <c r="E34" s="13"/>
      <c r="F34" s="13"/>
      <c r="G34" s="13"/>
      <c r="H34" s="13"/>
      <c r="I34" s="13"/>
      <c r="J34" s="13"/>
    </row>
    <row r="35" spans="1:12" ht="16.5" customHeight="1" x14ac:dyDescent="0.2">
      <c r="A35" s="14" t="s">
        <v>52</v>
      </c>
      <c r="B35" s="15"/>
      <c r="C35" s="13"/>
      <c r="D35" s="13"/>
      <c r="E35" s="13"/>
      <c r="F35" s="13"/>
      <c r="G35" s="13"/>
      <c r="H35" s="13"/>
      <c r="I35" s="13"/>
      <c r="J35" s="13"/>
    </row>
    <row r="36" spans="1:12" ht="16.5" customHeight="1" x14ac:dyDescent="0.2">
      <c r="A36" s="12" t="s">
        <v>6</v>
      </c>
      <c r="B36" s="15" t="s">
        <v>11</v>
      </c>
      <c r="C36" s="12" t="s">
        <v>6</v>
      </c>
      <c r="D36" s="13" t="s">
        <v>59</v>
      </c>
      <c r="E36" s="12" t="s">
        <v>6</v>
      </c>
      <c r="F36" s="38" t="s">
        <v>60</v>
      </c>
      <c r="G36" s="12" t="s">
        <v>6</v>
      </c>
      <c r="H36" s="15" t="s">
        <v>10</v>
      </c>
      <c r="I36" s="12" t="s">
        <v>6</v>
      </c>
      <c r="J36" s="13" t="s">
        <v>7</v>
      </c>
    </row>
    <row r="37" spans="1:12" ht="16.5" customHeight="1" x14ac:dyDescent="0.2">
      <c r="A37" s="16"/>
      <c r="B37" s="17"/>
      <c r="C37" s="13"/>
      <c r="D37" s="13"/>
      <c r="E37" s="13"/>
      <c r="F37" s="13"/>
      <c r="G37" s="13"/>
      <c r="H37" s="13"/>
      <c r="I37" s="13"/>
      <c r="J37" s="13"/>
    </row>
    <row r="38" spans="1:12" ht="16.5" customHeight="1" x14ac:dyDescent="0.2">
      <c r="A38" s="26" t="s">
        <v>16</v>
      </c>
      <c r="B38" s="21"/>
      <c r="C38" s="21"/>
      <c r="D38" s="21"/>
      <c r="E38" s="21"/>
      <c r="F38" s="21"/>
      <c r="G38" s="21"/>
      <c r="H38" s="13"/>
      <c r="I38" s="13"/>
      <c r="J38" s="13"/>
    </row>
    <row r="39" spans="1:12" ht="16.5" customHeight="1" x14ac:dyDescent="0.2">
      <c r="A39" s="44" t="s">
        <v>61</v>
      </c>
      <c r="B39" s="45"/>
      <c r="C39" s="45"/>
      <c r="D39" s="45"/>
      <c r="E39" s="45"/>
      <c r="F39" s="45"/>
      <c r="G39" s="45"/>
      <c r="H39" s="45"/>
      <c r="I39" s="45"/>
      <c r="J39" s="45"/>
      <c r="K39" s="45"/>
      <c r="L39" s="45"/>
    </row>
    <row r="40" spans="1:12" ht="16.5" customHeight="1" x14ac:dyDescent="0.2">
      <c r="A40" s="14"/>
      <c r="B40" s="27" t="s">
        <v>62</v>
      </c>
      <c r="C40" s="27"/>
      <c r="D40" s="27"/>
      <c r="E40" s="27"/>
      <c r="F40" s="27"/>
      <c r="G40" s="27"/>
      <c r="H40" s="27"/>
      <c r="I40" s="27"/>
      <c r="J40" s="27"/>
      <c r="K40" s="27"/>
      <c r="L40" s="27"/>
    </row>
    <row r="41" spans="1:12" ht="16.5" customHeight="1" x14ac:dyDescent="0.2">
      <c r="A41" s="22"/>
      <c r="B41" s="22"/>
      <c r="C41" s="22"/>
      <c r="D41" s="22"/>
      <c r="E41" s="22"/>
      <c r="F41" s="22"/>
      <c r="G41" s="22"/>
      <c r="H41" s="23"/>
      <c r="I41" s="13"/>
      <c r="J41" s="13"/>
    </row>
    <row r="42" spans="1:12" ht="16.5" customHeight="1" x14ac:dyDescent="0.2">
      <c r="A42" s="21"/>
      <c r="B42" s="21"/>
      <c r="C42" s="21"/>
      <c r="D42" s="21"/>
      <c r="E42" s="21"/>
      <c r="F42" s="21"/>
      <c r="G42" s="21"/>
      <c r="H42" s="13"/>
      <c r="I42" s="13"/>
      <c r="J42" s="13"/>
    </row>
    <row r="43" spans="1:12" ht="16.5" customHeight="1" x14ac:dyDescent="0.2">
      <c r="A43" s="14" t="s">
        <v>55</v>
      </c>
      <c r="B43" s="21"/>
      <c r="C43" s="21"/>
      <c r="D43" s="21"/>
      <c r="E43" s="21"/>
      <c r="F43" s="21"/>
      <c r="G43" s="21"/>
      <c r="H43" s="13"/>
      <c r="I43" s="13"/>
      <c r="J43" s="13"/>
    </row>
    <row r="44" spans="1:12" ht="16.5" customHeight="1" x14ac:dyDescent="0.2">
      <c r="A44" s="22"/>
      <c r="B44" s="22"/>
      <c r="C44" s="22"/>
      <c r="D44" s="22"/>
      <c r="E44" s="22"/>
      <c r="F44" s="22"/>
      <c r="G44" s="22"/>
      <c r="H44" s="23"/>
      <c r="I44" s="13"/>
      <c r="J44" s="13"/>
    </row>
    <row r="45" spans="1:12" ht="16.5" customHeight="1" x14ac:dyDescent="0.2">
      <c r="A45" s="24"/>
      <c r="B45" s="24"/>
      <c r="C45" s="24"/>
      <c r="D45" s="24"/>
      <c r="E45" s="24"/>
      <c r="F45" s="24"/>
      <c r="G45" s="24"/>
      <c r="H45" s="13"/>
      <c r="I45" s="13"/>
      <c r="J45" s="13"/>
    </row>
    <row r="46" spans="1:12" ht="16.5" customHeight="1" x14ac:dyDescent="0.2">
      <c r="A46" s="14" t="s">
        <v>56</v>
      </c>
      <c r="B46" s="21"/>
      <c r="C46" s="21"/>
      <c r="D46" s="21"/>
      <c r="E46" s="21"/>
      <c r="F46" s="21"/>
      <c r="G46" s="21"/>
      <c r="H46" s="13"/>
      <c r="I46" s="13"/>
      <c r="J46" s="13"/>
    </row>
    <row r="47" spans="1:12" ht="16.5" customHeight="1" x14ac:dyDescent="0.2">
      <c r="A47" s="22"/>
      <c r="B47" s="22"/>
      <c r="C47" s="22"/>
      <c r="D47" s="22"/>
      <c r="E47" s="22"/>
      <c r="F47" s="22"/>
      <c r="G47" s="22"/>
      <c r="H47" s="23"/>
      <c r="I47" s="13"/>
      <c r="J47" s="13"/>
    </row>
    <row r="48" spans="1:12" ht="16.5" customHeight="1" x14ac:dyDescent="0.2">
      <c r="A48" s="24"/>
      <c r="B48" s="24"/>
      <c r="C48" s="24"/>
      <c r="D48" s="24"/>
      <c r="E48" s="24"/>
      <c r="F48" s="24"/>
      <c r="G48" s="24"/>
      <c r="H48" s="13"/>
      <c r="I48" s="13"/>
      <c r="J48" s="13"/>
    </row>
    <row r="49" spans="1:15" ht="16.5" customHeight="1" x14ac:dyDescent="0.2">
      <c r="A49" s="15"/>
      <c r="B49" s="15"/>
      <c r="C49" s="13"/>
      <c r="D49" s="13"/>
      <c r="E49" s="13"/>
      <c r="F49" s="13"/>
      <c r="G49" s="13"/>
      <c r="H49" s="13"/>
      <c r="I49" s="13"/>
      <c r="J49" s="19" t="s">
        <v>8</v>
      </c>
    </row>
    <row r="50" spans="1:15" ht="16.5" customHeight="1" x14ac:dyDescent="0.2">
      <c r="A50" s="15"/>
      <c r="B50" s="15" t="s">
        <v>17</v>
      </c>
      <c r="C50" s="20"/>
      <c r="D50" s="13"/>
      <c r="E50" s="13"/>
      <c r="F50" s="13"/>
      <c r="G50" s="13"/>
      <c r="H50" s="13"/>
      <c r="I50" s="13"/>
      <c r="J50" s="13"/>
    </row>
    <row r="51" spans="1:15" s="27" customFormat="1" ht="16.5" customHeight="1" x14ac:dyDescent="0.2">
      <c r="A51" s="27" t="s">
        <v>18</v>
      </c>
      <c r="E51" s="27" t="s">
        <v>19</v>
      </c>
      <c r="F51" s="27" t="s">
        <v>20</v>
      </c>
      <c r="G51" s="12" t="s">
        <v>21</v>
      </c>
      <c r="H51" s="12" t="s">
        <v>22</v>
      </c>
      <c r="I51" s="12" t="s">
        <v>23</v>
      </c>
      <c r="J51" s="12" t="s">
        <v>24</v>
      </c>
      <c r="K51" s="12" t="s">
        <v>25</v>
      </c>
      <c r="L51" s="27" t="s">
        <v>45</v>
      </c>
      <c r="N51" s="27" t="s">
        <v>63</v>
      </c>
    </row>
    <row r="52" spans="1:15" ht="16.5" customHeight="1" x14ac:dyDescent="0.2">
      <c r="A52" t="str">
        <f>IF(G18="","",G18)</f>
        <v/>
      </c>
      <c r="B52" s="15" t="str">
        <f>IF(G15="","",G15)</f>
        <v/>
      </c>
      <c r="C52" s="25" t="str">
        <f>IF(A24="","",A24)</f>
        <v/>
      </c>
      <c r="D52" s="25" t="str">
        <f>IF(E24="","",E24)</f>
        <v/>
      </c>
      <c r="E52" s="25" t="e">
        <f>IF(#REF!=$A$51,IF(#REF!=$A$51,12,1),IF(#REF!=$A$51,2,0))</f>
        <v>#REF!</v>
      </c>
      <c r="F52" s="25" t="e">
        <f>VLOOKUP(E58,$C$59:$D$70,2,FALSE)</f>
        <v>#N/A</v>
      </c>
      <c r="G52" s="25" t="e">
        <f>VLOOKUP(G58,$E$59:$F$70,2,FALSE)</f>
        <v>#REF!</v>
      </c>
      <c r="H52" s="25" t="e">
        <f>VLOOKUP(I58,$G$59:$H$75,2,FALSE)</f>
        <v>#N/A</v>
      </c>
      <c r="I52" s="25" t="e">
        <f>IF(#REF!=$A$51,2,IF(#REF!=$A$51,1,))</f>
        <v>#REF!</v>
      </c>
      <c r="J52" s="25" t="str">
        <f>A41&amp;B41</f>
        <v/>
      </c>
      <c r="K52" s="25" t="str">
        <f>A44&amp;B44</f>
        <v/>
      </c>
      <c r="L52" s="25" t="str">
        <f>B47&amp;A47</f>
        <v/>
      </c>
      <c r="N52" t="e">
        <f>IF(#REF!=$A$51,2,IF(#REF!=$A$51,1,))</f>
        <v>#REF!</v>
      </c>
      <c r="O52" s="25" t="e">
        <f>VLOOKUP(P58,$G$59:$H$75,2,FALSE)</f>
        <v>#N/A</v>
      </c>
    </row>
    <row r="53" spans="1:15" ht="16.5" customHeight="1" x14ac:dyDescent="0.2">
      <c r="A53" s="16"/>
      <c r="B53" s="17"/>
      <c r="C53" s="13"/>
      <c r="E53" s="13" t="s">
        <v>36</v>
      </c>
      <c r="F53" s="13">
        <f>IF(A33=$A$51,1,0)</f>
        <v>0</v>
      </c>
      <c r="G53" s="13" t="s">
        <v>29</v>
      </c>
      <c r="H53" s="13" t="e">
        <f>IF(#REF!=$A$51,1,0)</f>
        <v>#REF!</v>
      </c>
      <c r="I53" s="13" t="s">
        <v>31</v>
      </c>
      <c r="J53" s="13">
        <f>IF(A36=$A$51,1,0)</f>
        <v>0</v>
      </c>
      <c r="N53" t="s">
        <v>65</v>
      </c>
      <c r="O53">
        <f>IF(A27=$A$51,1,0)</f>
        <v>0</v>
      </c>
    </row>
    <row r="54" spans="1:15" ht="16.5" customHeight="1" x14ac:dyDescent="0.2">
      <c r="A54" s="16"/>
      <c r="B54" s="17"/>
      <c r="C54" s="13"/>
      <c r="E54" s="13" t="s">
        <v>26</v>
      </c>
      <c r="F54" s="13">
        <f>IF(C33=$A$51,2,0)</f>
        <v>0</v>
      </c>
      <c r="G54" s="13" t="s">
        <v>28</v>
      </c>
      <c r="H54" s="13" t="e">
        <f>IF(#REF!=$A$51,2,0)</f>
        <v>#REF!</v>
      </c>
      <c r="I54" s="13" t="s">
        <v>32</v>
      </c>
      <c r="J54" s="13">
        <f>IF(C36=$A$51,2,0)</f>
        <v>0</v>
      </c>
      <c r="N54" t="s">
        <v>64</v>
      </c>
      <c r="O54">
        <f>IF(C27=$A$51,1,0)</f>
        <v>0</v>
      </c>
    </row>
    <row r="55" spans="1:15" ht="16.5" customHeight="1" x14ac:dyDescent="0.2">
      <c r="A55" s="17"/>
      <c r="B55" s="17"/>
      <c r="C55" s="13"/>
      <c r="E55" s="13" t="s">
        <v>27</v>
      </c>
      <c r="F55" s="13">
        <f>IF(E33=$A$51,4,0)</f>
        <v>0</v>
      </c>
      <c r="G55" s="13" t="s">
        <v>30</v>
      </c>
      <c r="H55" s="13" t="e">
        <f>IF(#REF!=$A$51,4,0)</f>
        <v>#REF!</v>
      </c>
      <c r="I55" s="13" t="s">
        <v>33</v>
      </c>
      <c r="J55" s="13">
        <f>IF(E36=$A$51,4,0)</f>
        <v>0</v>
      </c>
      <c r="N55" t="s">
        <v>70</v>
      </c>
      <c r="O55">
        <f>H27</f>
        <v>0</v>
      </c>
    </row>
    <row r="56" spans="1:15" ht="16.5" customHeight="1" x14ac:dyDescent="0.2">
      <c r="A56" s="17"/>
      <c r="B56" s="17"/>
      <c r="C56" s="13"/>
      <c r="E56" s="13" t="s">
        <v>28</v>
      </c>
      <c r="F56" s="13">
        <f>IF(G33=$A$51,8,0)</f>
        <v>0</v>
      </c>
      <c r="G56" s="13"/>
      <c r="H56" s="13"/>
      <c r="I56" s="13" t="s">
        <v>34</v>
      </c>
      <c r="J56" s="13">
        <f>IF(G36=$A$51,8,0)</f>
        <v>0</v>
      </c>
    </row>
    <row r="57" spans="1:15" ht="16.5" customHeight="1" x14ac:dyDescent="0.2">
      <c r="A57" s="15"/>
      <c r="B57" s="15"/>
      <c r="C57" s="13"/>
      <c r="E57" s="13"/>
      <c r="F57" s="13"/>
      <c r="G57" s="13"/>
      <c r="H57" s="13"/>
      <c r="I57" s="13" t="s">
        <v>35</v>
      </c>
      <c r="J57" s="13">
        <f>IF(I36=$A$51,13,0)</f>
        <v>0</v>
      </c>
    </row>
    <row r="58" spans="1:15" ht="16.5" customHeight="1" x14ac:dyDescent="0.2">
      <c r="A58" s="15"/>
      <c r="B58" s="15"/>
      <c r="C58" s="28"/>
      <c r="D58" s="28"/>
      <c r="E58" s="28">
        <f>SUM(F53:F57)</f>
        <v>0</v>
      </c>
      <c r="F58" s="28"/>
      <c r="G58" s="28" t="e">
        <f>SUM(H53:H57)</f>
        <v>#REF!</v>
      </c>
      <c r="H58" s="28"/>
      <c r="I58" s="28">
        <f>SUM(J53:J57)</f>
        <v>0</v>
      </c>
      <c r="J58" s="13"/>
    </row>
    <row r="59" spans="1:15" ht="16.5" customHeight="1" x14ac:dyDescent="0.2">
      <c r="A59" s="15"/>
      <c r="B59" s="15"/>
      <c r="C59" s="28">
        <v>1</v>
      </c>
      <c r="D59" s="28" t="s">
        <v>37</v>
      </c>
      <c r="E59" s="28">
        <v>1</v>
      </c>
      <c r="F59" s="28" t="s">
        <v>4</v>
      </c>
      <c r="G59" s="28">
        <v>1</v>
      </c>
      <c r="H59" s="28" t="s">
        <v>11</v>
      </c>
      <c r="I59" s="29"/>
      <c r="J59" s="13"/>
    </row>
    <row r="60" spans="1:15" ht="16.5" customHeight="1" x14ac:dyDescent="0.2">
      <c r="A60" s="15"/>
      <c r="B60" s="15"/>
      <c r="C60" s="28">
        <v>2</v>
      </c>
      <c r="D60" s="28" t="s">
        <v>38</v>
      </c>
      <c r="E60" s="28">
        <v>2</v>
      </c>
      <c r="F60" s="28" t="s">
        <v>5</v>
      </c>
      <c r="G60" s="28">
        <v>2</v>
      </c>
      <c r="H60" s="28" t="s">
        <v>9</v>
      </c>
      <c r="I60" s="29"/>
      <c r="J60" s="13"/>
    </row>
    <row r="61" spans="1:15" x14ac:dyDescent="0.2">
      <c r="C61" s="29">
        <v>3</v>
      </c>
      <c r="D61" s="29" t="str">
        <f>D59&amp;","&amp;D60</f>
        <v>パソコンとWebカメラ,タブレット</v>
      </c>
      <c r="E61" s="29">
        <v>3</v>
      </c>
      <c r="F61" s="29" t="str">
        <f>F59&amp;","&amp;F60</f>
        <v>ZOOMを使ったことがある,ZOOM以外のシステムを使ったことがある</v>
      </c>
      <c r="G61" s="30">
        <v>4</v>
      </c>
      <c r="H61" s="29" t="s">
        <v>14</v>
      </c>
      <c r="I61" s="29"/>
    </row>
    <row r="62" spans="1:15" x14ac:dyDescent="0.2">
      <c r="C62" s="30">
        <v>4</v>
      </c>
      <c r="D62" s="29" t="s">
        <v>39</v>
      </c>
      <c r="E62" s="30">
        <v>4</v>
      </c>
      <c r="F62" s="29" t="s">
        <v>3</v>
      </c>
      <c r="G62" s="30">
        <v>6</v>
      </c>
      <c r="H62" s="29" t="s">
        <v>14</v>
      </c>
      <c r="I62" s="29"/>
    </row>
    <row r="63" spans="1:15" x14ac:dyDescent="0.2">
      <c r="C63" s="30">
        <v>5</v>
      </c>
      <c r="D63" s="29" t="str">
        <f>D59&amp;","&amp;D62</f>
        <v>パソコンとWebカメラ,スマートフォン（スマホ）</v>
      </c>
      <c r="E63" s="29"/>
      <c r="F63" s="29"/>
      <c r="G63" s="30">
        <v>8</v>
      </c>
      <c r="H63" s="29" t="s">
        <v>10</v>
      </c>
      <c r="I63" s="29"/>
    </row>
    <row r="64" spans="1:15" x14ac:dyDescent="0.2">
      <c r="C64" s="30">
        <v>6</v>
      </c>
      <c r="D64" s="29" t="str">
        <f>D60&amp;","&amp;D62</f>
        <v>タブレット,スマートフォン（スマホ）</v>
      </c>
      <c r="E64" s="29"/>
      <c r="F64" s="29"/>
      <c r="G64" s="30">
        <v>10</v>
      </c>
      <c r="H64" s="28" t="s">
        <v>9</v>
      </c>
      <c r="I64" s="29"/>
    </row>
    <row r="65" spans="3:9" x14ac:dyDescent="0.2">
      <c r="C65" s="30">
        <v>7</v>
      </c>
      <c r="D65" s="29" t="str">
        <f>D59&amp;","&amp;D60&amp;","&amp;D62</f>
        <v>パソコンとWebカメラ,タブレット,スマートフォン（スマホ）</v>
      </c>
      <c r="E65" s="29"/>
      <c r="F65" s="29"/>
      <c r="G65" s="30">
        <v>12</v>
      </c>
      <c r="H65" s="29" t="s">
        <v>10</v>
      </c>
      <c r="I65" s="29"/>
    </row>
    <row r="66" spans="3:9" x14ac:dyDescent="0.2">
      <c r="C66" s="30">
        <v>8</v>
      </c>
      <c r="D66" s="29" t="str">
        <f>$H$33</f>
        <v>その他（　　　　　　　　　　　　　　　）</v>
      </c>
      <c r="E66" s="29"/>
      <c r="F66" s="29"/>
      <c r="G66" s="30">
        <v>3</v>
      </c>
      <c r="H66" s="29" t="s">
        <v>7</v>
      </c>
      <c r="I66" s="29"/>
    </row>
    <row r="67" spans="3:9" x14ac:dyDescent="0.2">
      <c r="C67" s="29"/>
      <c r="D67" s="29"/>
      <c r="E67" s="29"/>
      <c r="F67" s="29"/>
      <c r="G67" s="30">
        <v>5</v>
      </c>
      <c r="H67" s="29" t="s">
        <v>7</v>
      </c>
      <c r="I67" s="29"/>
    </row>
    <row r="68" spans="3:9" x14ac:dyDescent="0.2">
      <c r="C68" s="29"/>
      <c r="D68" s="29"/>
      <c r="E68" s="29"/>
      <c r="F68" s="29"/>
      <c r="G68" s="30">
        <v>7</v>
      </c>
      <c r="H68" s="29" t="s">
        <v>7</v>
      </c>
      <c r="I68" s="29"/>
    </row>
    <row r="69" spans="3:9" x14ac:dyDescent="0.2">
      <c r="C69" s="29"/>
      <c r="D69" s="29"/>
      <c r="E69" s="29"/>
      <c r="F69" s="29"/>
      <c r="G69" s="30">
        <v>9</v>
      </c>
      <c r="H69" s="29" t="s">
        <v>7</v>
      </c>
      <c r="I69" s="29"/>
    </row>
    <row r="70" spans="3:9" x14ac:dyDescent="0.2">
      <c r="C70" s="29"/>
      <c r="D70" s="29"/>
      <c r="E70" s="29"/>
      <c r="F70" s="29"/>
      <c r="G70" s="30">
        <v>11</v>
      </c>
      <c r="H70" s="29" t="s">
        <v>7</v>
      </c>
      <c r="I70" s="29"/>
    </row>
    <row r="71" spans="3:9" x14ac:dyDescent="0.2">
      <c r="C71" s="29"/>
      <c r="D71" s="29"/>
      <c r="E71" s="29"/>
      <c r="F71" s="29"/>
      <c r="G71" s="30">
        <v>13</v>
      </c>
      <c r="H71" s="29" t="s">
        <v>7</v>
      </c>
      <c r="I71" s="29"/>
    </row>
    <row r="72" spans="3:9" x14ac:dyDescent="0.2">
      <c r="C72" s="29"/>
      <c r="D72" s="29"/>
      <c r="E72" s="29"/>
      <c r="F72" s="29"/>
      <c r="G72" s="30">
        <v>14</v>
      </c>
      <c r="H72" s="29" t="s">
        <v>7</v>
      </c>
      <c r="I72" s="29"/>
    </row>
    <row r="73" spans="3:9" x14ac:dyDescent="0.2">
      <c r="C73" s="29"/>
      <c r="D73" s="29"/>
      <c r="E73" s="29"/>
      <c r="F73" s="29"/>
      <c r="G73" s="30">
        <v>18</v>
      </c>
      <c r="H73" s="29" t="s">
        <v>7</v>
      </c>
      <c r="I73" s="29"/>
    </row>
    <row r="74" spans="3:9" x14ac:dyDescent="0.2">
      <c r="C74" s="29"/>
      <c r="D74" s="29"/>
      <c r="E74" s="29"/>
      <c r="F74" s="29"/>
      <c r="G74" s="30">
        <v>20</v>
      </c>
      <c r="H74" s="29" t="s">
        <v>7</v>
      </c>
      <c r="I74" s="29"/>
    </row>
    <row r="75" spans="3:9" x14ac:dyDescent="0.2">
      <c r="C75" s="29"/>
      <c r="D75" s="29"/>
      <c r="E75" s="29"/>
      <c r="F75" s="29"/>
      <c r="G75" s="30">
        <v>21</v>
      </c>
      <c r="H75" s="29" t="s">
        <v>7</v>
      </c>
      <c r="I75" s="29"/>
    </row>
  </sheetData>
  <mergeCells count="12">
    <mergeCell ref="A39:L39"/>
    <mergeCell ref="A10:J12"/>
    <mergeCell ref="G15:J15"/>
    <mergeCell ref="G16:J16"/>
    <mergeCell ref="A24:D25"/>
    <mergeCell ref="E24:G25"/>
    <mergeCell ref="H24:J25"/>
    <mergeCell ref="A22:G23"/>
    <mergeCell ref="G17:J17"/>
    <mergeCell ref="G18:J18"/>
    <mergeCell ref="H22:J23"/>
    <mergeCell ref="A26:J26"/>
  </mergeCells>
  <phoneticPr fontId="1" type="Hiragana"/>
  <dataValidations count="2">
    <dataValidation type="list" allowBlank="1" showInputMessage="1" showErrorMessage="1" sqref="A33 C33 G33 A36 C36 E36 G36 I36 E33 A27 C27" xr:uid="{00000000-0002-0000-0000-000000000000}">
      <formula1>"☑,□"</formula1>
    </dataValidation>
    <dataValidation type="list" allowBlank="1" showInputMessage="1" showErrorMessage="1" sqref="H27" xr:uid="{88456F49-63DE-4693-B515-C0F942766DF7}">
      <formula1>"1年未満,1年以上3年未満,3年以上5年未満,5年以上10年未満,10年以上"</formula1>
    </dataValidation>
  </dataValidations>
  <hyperlinks>
    <hyperlink ref="B5" r:id="rId1" xr:uid="{EF6E869B-3F84-431D-911A-D33B7C867ADD}"/>
  </hyperlinks>
  <pageMargins left="0.51181102362204722" right="0.51181102362204722" top="0.35433070866141736" bottom="0.15748031496062992" header="0.31496062992125984" footer="0.31496062992125984"/>
  <pageSetup paperSize="9" scale="72"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dc:creator>
  <cp:lastModifiedBy>山村 果穂</cp:lastModifiedBy>
  <cp:lastPrinted>2021-04-20T06:52:36Z</cp:lastPrinted>
  <dcterms:created xsi:type="dcterms:W3CDTF">2015-07-31T06:00:07Z</dcterms:created>
  <dcterms:modified xsi:type="dcterms:W3CDTF">2022-05-18T05:23:17Z</dcterms:modified>
</cp:coreProperties>
</file>