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G:\2_企画調査課\4 海外事務所一般\200-1 海外拠点関係\H28.10 海外拠点調査\03_集計\公表用資料\"/>
    </mc:Choice>
  </mc:AlternateContent>
  <bookViews>
    <workbookView xWindow="120" yWindow="120" windowWidth="23715" windowHeight="9855"/>
  </bookViews>
  <sheets>
    <sheet name="自治体別一覧" sheetId="12" r:id="rId1"/>
    <sheet name="新設拠点（H27.10～H28.09）" sheetId="10" r:id="rId2"/>
    <sheet name="廃止拠点（H27.09～H28.09）" sheetId="11" r:id="rId3"/>
  </sheets>
  <definedNames>
    <definedName name="_xlnm._FilterDatabase" localSheetId="0" hidden="1">自治体別一覧!$A$5:$U$237</definedName>
    <definedName name="_xlnm._FilterDatabase" localSheetId="1" hidden="1">'新設拠点（H27.10～H28.09）'!$A$5:$S$26</definedName>
    <definedName name="_xlnm._FilterDatabase" localSheetId="2" hidden="1">'廃止拠点（H27.09～H28.09）'!$A$3:$T$3</definedName>
    <definedName name="_xlnm.Print_Area" localSheetId="0">自治体別一覧!$A$4:$T$244</definedName>
    <definedName name="_xlnm.Print_Area" localSheetId="1">'新設拠点（H27.10～H28.09）'!$A$3:$S$32</definedName>
    <definedName name="_xlnm.Print_Area" localSheetId="2">'廃止拠点（H27.09～H28.09）'!$A$3:$S$20</definedName>
    <definedName name="_xlnm.Print_Titles" localSheetId="0">自治体別一覧!$3:$6</definedName>
    <definedName name="_xlnm.Print_Titles" localSheetId="1">'新設拠点（H27.10～H28.09）'!$3:$6</definedName>
    <definedName name="_xlnm.Print_Titles" localSheetId="2">'廃止拠点（H27.09～H28.09）'!$3:$6</definedName>
    <definedName name="Z_D2B7B22F_D264_42CB_85A6_D3838EBCDCD5_.wvu.FilterData" localSheetId="0" hidden="1">自治体別一覧!$B$3:$T$237</definedName>
    <definedName name="Z_D2B7B22F_D264_42CB_85A6_D3838EBCDCD5_.wvu.FilterData" localSheetId="1" hidden="1">'新設拠点（H27.10～H28.09）'!$B$3:$S$26</definedName>
    <definedName name="Z_D2B7B22F_D264_42CB_85A6_D3838EBCDCD5_.wvu.FilterData" localSheetId="2" hidden="1">'廃止拠点（H27.09～H28.09）'!$B$3:$S$13</definedName>
    <definedName name="Z_D2B7B22F_D264_42CB_85A6_D3838EBCDCD5_.wvu.PrintArea" localSheetId="0" hidden="1">自治体別一覧!$A$1:$T$242</definedName>
    <definedName name="Z_D2B7B22F_D264_42CB_85A6_D3838EBCDCD5_.wvu.PrintArea" localSheetId="1" hidden="1">'新設拠点（H27.10～H28.09）'!$A$1:$S$31</definedName>
    <definedName name="Z_D2B7B22F_D264_42CB_85A6_D3838EBCDCD5_.wvu.PrintArea" localSheetId="2" hidden="1">'廃止拠点（H27.09～H28.09）'!$A$1:$S$19</definedName>
    <definedName name="Z_D2B7B22F_D264_42CB_85A6_D3838EBCDCD5_.wvu.PrintTitles" localSheetId="0" hidden="1">自治体別一覧!$3:$6</definedName>
    <definedName name="Z_D2B7B22F_D264_42CB_85A6_D3838EBCDCD5_.wvu.PrintTitles" localSheetId="1" hidden="1">'新設拠点（H27.10～H28.09）'!$3:$6</definedName>
    <definedName name="Z_D2B7B22F_D264_42CB_85A6_D3838EBCDCD5_.wvu.PrintTitles" localSheetId="2" hidden="1">'廃止拠点（H27.09～H28.09）'!$3:$6</definedName>
    <definedName name="Z_D2B7B22F_D264_42CB_85A6_D3838EBCDCD5_.wvu.Rows" localSheetId="0" hidden="1">自治体別一覧!$1:$2</definedName>
    <definedName name="Z_D2B7B22F_D264_42CB_85A6_D3838EBCDCD5_.wvu.Rows" localSheetId="1" hidden="1">'新設拠点（H27.10～H28.09）'!$1:$2</definedName>
    <definedName name="Z_D2B7B22F_D264_42CB_85A6_D3838EBCDCD5_.wvu.Rows" localSheetId="2" hidden="1">'廃止拠点（H27.09～H28.09）'!$1:$2</definedName>
  </definedNames>
  <calcPr calcId="152511"/>
  <customWorkbookViews>
    <customWorkbookView name="CL - 個人用ビュー" guid="{D2B7B22F-D264-42CB-85A6-D3838EBCDCD5}" mergeInterval="0" personalView="1" maximized="1" xWindow="1" yWindow="1" windowWidth="1596" windowHeight="673" activeSheetId="1"/>
  </customWorkbookViews>
</workbook>
</file>

<file path=xl/calcChain.xml><?xml version="1.0" encoding="utf-8"?>
<calcChain xmlns="http://schemas.openxmlformats.org/spreadsheetml/2006/main">
  <c r="O19" i="11" l="1"/>
  <c r="O18" i="11"/>
  <c r="N19" i="11"/>
  <c r="N18" i="11"/>
  <c r="J19" i="11"/>
  <c r="J18" i="11"/>
  <c r="J17" i="11"/>
  <c r="H19" i="11"/>
  <c r="H18" i="11"/>
  <c r="H17" i="11"/>
  <c r="F17" i="11"/>
  <c r="E17" i="11"/>
  <c r="C17" i="11"/>
  <c r="D17" i="11"/>
  <c r="M14" i="11"/>
  <c r="D240" i="12" l="1"/>
  <c r="E240" i="12"/>
  <c r="I240" i="12" l="1"/>
  <c r="I241" i="12"/>
  <c r="I242" i="12"/>
  <c r="E47" i="10" l="1"/>
  <c r="E46" i="10"/>
  <c r="E45" i="10"/>
  <c r="E44" i="10"/>
  <c r="E43" i="10"/>
  <c r="E42" i="10"/>
  <c r="E41" i="10"/>
  <c r="E40" i="10"/>
  <c r="E39" i="10"/>
  <c r="E38" i="10"/>
  <c r="E37" i="10"/>
  <c r="E36" i="10"/>
  <c r="E35" i="10"/>
  <c r="G258" i="12"/>
  <c r="G257" i="12"/>
  <c r="G256" i="12"/>
  <c r="G255" i="12"/>
  <c r="G253" i="12"/>
  <c r="G252" i="12"/>
  <c r="G251" i="12"/>
  <c r="G250" i="12"/>
  <c r="G249" i="12"/>
  <c r="G248" i="12"/>
  <c r="G247" i="12"/>
  <c r="G246" i="12"/>
  <c r="E249" i="12"/>
  <c r="E248" i="12"/>
  <c r="E247" i="12"/>
  <c r="E259" i="12"/>
  <c r="E258" i="12"/>
  <c r="E257" i="12"/>
  <c r="E256" i="12"/>
  <c r="E255" i="12"/>
  <c r="E254" i="12"/>
  <c r="E253" i="12"/>
  <c r="E252" i="12"/>
  <c r="E251" i="12"/>
  <c r="E250" i="12"/>
  <c r="E246" i="12"/>
  <c r="E48" i="10" l="1"/>
  <c r="G254" i="12"/>
  <c r="G259" i="12"/>
  <c r="E260" i="12"/>
  <c r="G260" i="12" l="1"/>
  <c r="P242" i="12" l="1"/>
  <c r="O242" i="12"/>
  <c r="P241" i="12"/>
  <c r="O241" i="12"/>
  <c r="G240" i="12"/>
  <c r="F240" i="12"/>
  <c r="N237" i="12"/>
  <c r="N236" i="12"/>
  <c r="N235" i="12"/>
  <c r="N234" i="12"/>
  <c r="N233" i="12"/>
  <c r="N232" i="12"/>
  <c r="N231" i="12"/>
  <c r="N230" i="12"/>
  <c r="N229" i="12"/>
  <c r="N228" i="12"/>
  <c r="N227" i="12"/>
  <c r="N226" i="12"/>
  <c r="N225" i="12"/>
  <c r="N224" i="12"/>
  <c r="N223" i="12"/>
  <c r="N222" i="12"/>
  <c r="N221" i="12"/>
  <c r="N220" i="12"/>
  <c r="N219" i="12"/>
  <c r="N218" i="12"/>
  <c r="N217" i="12"/>
  <c r="N216" i="12"/>
  <c r="N215" i="12"/>
  <c r="N214" i="12"/>
  <c r="N213" i="12"/>
  <c r="N212" i="12"/>
  <c r="N211" i="12"/>
  <c r="N210" i="12"/>
  <c r="N209" i="12"/>
  <c r="N208" i="12"/>
  <c r="N207" i="12"/>
  <c r="N206" i="12"/>
  <c r="N205" i="12"/>
  <c r="N204" i="12"/>
  <c r="N203" i="12"/>
  <c r="N202" i="12"/>
  <c r="N201" i="12"/>
  <c r="N200" i="12"/>
  <c r="N199" i="12"/>
  <c r="N198" i="12"/>
  <c r="N197" i="12"/>
  <c r="N196" i="12"/>
  <c r="N195" i="12"/>
  <c r="N194" i="12"/>
  <c r="N193" i="12"/>
  <c r="N192" i="12"/>
  <c r="N191" i="12"/>
  <c r="N190" i="12"/>
  <c r="N189" i="12"/>
  <c r="N188" i="12"/>
  <c r="N187" i="12"/>
  <c r="N186" i="12"/>
  <c r="N185" i="12"/>
  <c r="N184" i="12"/>
  <c r="N183" i="12"/>
  <c r="N182" i="12"/>
  <c r="N181" i="12"/>
  <c r="N180" i="12"/>
  <c r="N179" i="12"/>
  <c r="N178" i="12"/>
  <c r="N177" i="12"/>
  <c r="N176" i="12"/>
  <c r="N175" i="12"/>
  <c r="N174" i="12"/>
  <c r="N173" i="12"/>
  <c r="N172" i="12"/>
  <c r="N171" i="12"/>
  <c r="N170" i="12"/>
  <c r="N169" i="12"/>
  <c r="N168" i="12"/>
  <c r="N167" i="12"/>
  <c r="N166" i="12"/>
  <c r="N165" i="12"/>
  <c r="N164" i="12"/>
  <c r="N163" i="12"/>
  <c r="N162" i="12"/>
  <c r="N161" i="12"/>
  <c r="N160" i="12"/>
  <c r="N159" i="12"/>
  <c r="N157" i="12"/>
  <c r="N156" i="12"/>
  <c r="N155" i="12"/>
  <c r="N154" i="12"/>
  <c r="N153" i="12"/>
  <c r="N152" i="12"/>
  <c r="N151" i="12"/>
  <c r="N150" i="12"/>
  <c r="N149" i="12"/>
  <c r="N148" i="12"/>
  <c r="N147" i="12"/>
  <c r="N146" i="12"/>
  <c r="N145" i="12"/>
  <c r="N144" i="12"/>
  <c r="N143" i="12"/>
  <c r="N142" i="12"/>
  <c r="N141" i="12"/>
  <c r="N140" i="12"/>
  <c r="N139" i="12"/>
  <c r="N138" i="12"/>
  <c r="N137" i="12"/>
  <c r="N136" i="12"/>
  <c r="N135" i="12"/>
  <c r="N134" i="12"/>
  <c r="N133" i="12"/>
  <c r="N132" i="12"/>
  <c r="N131"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8" i="12"/>
  <c r="N97" i="12"/>
  <c r="N96" i="12"/>
  <c r="N95" i="12"/>
  <c r="N94" i="12"/>
  <c r="N93" i="12"/>
  <c r="N91" i="12"/>
  <c r="N90"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49" i="12"/>
  <c r="N48" i="12"/>
  <c r="N47" i="12"/>
  <c r="N46" i="12"/>
  <c r="N45" i="12"/>
  <c r="N44" i="12"/>
  <c r="N43" i="12"/>
  <c r="N42" i="12"/>
  <c r="N41" i="12"/>
  <c r="N40" i="12"/>
  <c r="N39" i="12"/>
  <c r="N38"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242" i="12" l="1"/>
  <c r="N241" i="12"/>
  <c r="F29" i="10" l="1"/>
  <c r="M13" i="11" l="1"/>
  <c r="M12" i="11"/>
  <c r="M11" i="11"/>
  <c r="M10" i="11"/>
  <c r="M9" i="11"/>
  <c r="M8" i="11"/>
  <c r="M7" i="11"/>
  <c r="M19" i="11" l="1"/>
  <c r="M18" i="11"/>
  <c r="O31" i="10"/>
  <c r="N31" i="10"/>
  <c r="H31" i="10"/>
  <c r="O30" i="10"/>
  <c r="N30" i="10"/>
  <c r="H30" i="10"/>
  <c r="H29" i="10"/>
  <c r="E29" i="10"/>
  <c r="D29" i="10"/>
  <c r="C29" i="10"/>
  <c r="M26" i="10"/>
  <c r="M25" i="10"/>
  <c r="M24" i="10"/>
  <c r="M23" i="10"/>
  <c r="M22" i="10"/>
  <c r="M21" i="10"/>
  <c r="M20" i="10"/>
  <c r="M19" i="10"/>
  <c r="M18" i="10"/>
  <c r="M17" i="10"/>
  <c r="M16" i="10"/>
  <c r="M15" i="10"/>
  <c r="M14" i="10"/>
  <c r="M12" i="10"/>
  <c r="M9" i="10"/>
  <c r="M8" i="10"/>
  <c r="M7" i="10"/>
  <c r="M31" i="10" l="1"/>
  <c r="M30" i="10"/>
</calcChain>
</file>

<file path=xl/sharedStrings.xml><?xml version="1.0" encoding="utf-8"?>
<sst xmlns="http://schemas.openxmlformats.org/spreadsheetml/2006/main" count="3016" uniqueCount="1474">
  <si>
    <t>団体</t>
    <rPh sb="0" eb="2">
      <t>ダンタイ</t>
    </rPh>
    <phoneticPr fontId="9"/>
  </si>
  <si>
    <t>拠点</t>
    <rPh sb="0" eb="2">
      <t>キョテン</t>
    </rPh>
    <phoneticPr fontId="9"/>
  </si>
  <si>
    <t>団体名</t>
    <rPh sb="0" eb="3">
      <t>ダンタイメイ</t>
    </rPh>
    <phoneticPr fontId="9"/>
  </si>
  <si>
    <t>①拠点名</t>
    <rPh sb="1" eb="3">
      <t>キョテン</t>
    </rPh>
    <rPh sb="3" eb="4">
      <t>メイ</t>
    </rPh>
    <phoneticPr fontId="9"/>
  </si>
  <si>
    <t>③拠点都市</t>
    <rPh sb="1" eb="3">
      <t>キョテン</t>
    </rPh>
    <rPh sb="3" eb="5">
      <t>トシ</t>
    </rPh>
    <phoneticPr fontId="9"/>
  </si>
  <si>
    <t xml:space="preserve">
④拠点形態</t>
    <rPh sb="3" eb="5">
      <t>キョテン</t>
    </rPh>
    <rPh sb="5" eb="7">
      <t>ケイタイ</t>
    </rPh>
    <phoneticPr fontId="9"/>
  </si>
  <si>
    <r>
      <t>計
(</t>
    </r>
    <r>
      <rPr>
        <sz val="10"/>
        <rFont val="ＭＳ Ｐゴシック"/>
        <family val="3"/>
        <charset val="128"/>
      </rPr>
      <t>a)
+
(b)</t>
    </r>
    <rPh sb="0" eb="1">
      <t>ケイ</t>
    </rPh>
    <phoneticPr fontId="9"/>
  </si>
  <si>
    <t>派遣
(a)</t>
    <rPh sb="0" eb="2">
      <t>ハケン</t>
    </rPh>
    <phoneticPr fontId="9"/>
  </si>
  <si>
    <r>
      <t>現地
(</t>
    </r>
    <r>
      <rPr>
        <sz val="10"/>
        <rFont val="ＭＳ Ｐゴシック"/>
        <family val="3"/>
        <charset val="128"/>
      </rPr>
      <t>b)</t>
    </r>
    <rPh sb="0" eb="2">
      <t>ゲンチ</t>
    </rPh>
    <phoneticPr fontId="9"/>
  </si>
  <si>
    <t>北海道</t>
    <rPh sb="0" eb="3">
      <t>ホッカイドウ</t>
    </rPh>
    <phoneticPr fontId="9"/>
  </si>
  <si>
    <t>北東北３県・北海道ソウル事務所</t>
    <rPh sb="0" eb="1">
      <t>キタ</t>
    </rPh>
    <rPh sb="1" eb="3">
      <t>トウホク</t>
    </rPh>
    <rPh sb="4" eb="5">
      <t>ケン</t>
    </rPh>
    <rPh sb="6" eb="9">
      <t>ホッカイドウ</t>
    </rPh>
    <rPh sb="12" eb="14">
      <t>ジム</t>
    </rPh>
    <rPh sb="14" eb="15">
      <t>ショ</t>
    </rPh>
    <phoneticPr fontId="9"/>
  </si>
  <si>
    <t>韓国</t>
    <rPh sb="0" eb="2">
      <t>カンコク</t>
    </rPh>
    <phoneticPr fontId="9"/>
  </si>
  <si>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9"/>
  </si>
  <si>
    <t>①観光情報提供等観光関連事業
②道産品ＰＲ等物産関連事業
③交流の推進</t>
    <rPh sb="30" eb="32">
      <t>コウリュウ</t>
    </rPh>
    <rPh sb="33" eb="35">
      <t>スイシン</t>
    </rPh>
    <phoneticPr fontId="9"/>
  </si>
  <si>
    <t>北海道サハリン事務所</t>
    <rPh sb="0" eb="3">
      <t>ホッカイドウ</t>
    </rPh>
    <rPh sb="7" eb="9">
      <t>ジム</t>
    </rPh>
    <rPh sb="9" eb="10">
      <t>ショ</t>
    </rPh>
    <phoneticPr fontId="9"/>
  </si>
  <si>
    <t>独自海外事務所</t>
    <rPh sb="0" eb="2">
      <t>ドクジ</t>
    </rPh>
    <rPh sb="2" eb="4">
      <t>カイガイ</t>
    </rPh>
    <rPh sb="4" eb="6">
      <t>ジム</t>
    </rPh>
    <rPh sb="6" eb="7">
      <t>ショ</t>
    </rPh>
    <phoneticPr fontId="9"/>
  </si>
  <si>
    <t>中国</t>
    <rPh sb="0" eb="2">
      <t>チュウゴク</t>
    </rPh>
    <phoneticPr fontId="9"/>
  </si>
  <si>
    <t>北京</t>
    <rPh sb="0" eb="2">
      <t>ペキン</t>
    </rPh>
    <phoneticPr fontId="9"/>
  </si>
  <si>
    <t>上海</t>
  </si>
  <si>
    <t>青森県</t>
    <rPh sb="0" eb="2">
      <t>アオモリ</t>
    </rPh>
    <rPh sb="2" eb="3">
      <t>ケン</t>
    </rPh>
    <phoneticPr fontId="9"/>
  </si>
  <si>
    <t>北東北３県・北海道ソウル事務所</t>
    <rPh sb="0" eb="1">
      <t>キタ</t>
    </rPh>
    <rPh sb="1" eb="3">
      <t>トウホク</t>
    </rPh>
    <rPh sb="4" eb="5">
      <t>ケン</t>
    </rPh>
    <rPh sb="6" eb="8">
      <t>ホッカイ</t>
    </rPh>
    <rPh sb="8" eb="9">
      <t>ドウ</t>
    </rPh>
    <rPh sb="12" eb="14">
      <t>ジム</t>
    </rPh>
    <rPh sb="14" eb="15">
      <t>ショ</t>
    </rPh>
    <phoneticPr fontId="9"/>
  </si>
  <si>
    <t>ソウル</t>
  </si>
  <si>
    <t>台湾</t>
    <rPh sb="0" eb="2">
      <t>タイワン</t>
    </rPh>
    <phoneticPr fontId="9"/>
  </si>
  <si>
    <t>台北</t>
    <rPh sb="0" eb="2">
      <t>タイペイ</t>
    </rPh>
    <phoneticPr fontId="9"/>
  </si>
  <si>
    <t>現地でのセールス活動や情報収集</t>
    <rPh sb="0" eb="2">
      <t>ゲンチ</t>
    </rPh>
    <rPh sb="8" eb="10">
      <t>カツドウ</t>
    </rPh>
    <rPh sb="11" eb="13">
      <t>ジョウホウ</t>
    </rPh>
    <rPh sb="13" eb="15">
      <t>シュウシュウ</t>
    </rPh>
    <phoneticPr fontId="9"/>
  </si>
  <si>
    <t>青森県大連ビジネスサポートセンター</t>
    <rPh sb="0" eb="3">
      <t>アオモリケン</t>
    </rPh>
    <rPh sb="3" eb="5">
      <t>ダイレン</t>
    </rPh>
    <phoneticPr fontId="9"/>
  </si>
  <si>
    <t>観光国際戦略局国際経済課</t>
    <rPh sb="0" eb="7">
      <t>カンコウコクサイセンリャクキョク</t>
    </rPh>
    <rPh sb="7" eb="12">
      <t>コクサイケイザイカ</t>
    </rPh>
    <phoneticPr fontId="9"/>
  </si>
  <si>
    <t>青森県</t>
    <rPh sb="0" eb="3">
      <t>アオモリケン</t>
    </rPh>
    <phoneticPr fontId="9"/>
  </si>
  <si>
    <t>香港</t>
    <rPh sb="0" eb="2">
      <t>ホンコン</t>
    </rPh>
    <phoneticPr fontId="9"/>
  </si>
  <si>
    <t>観光国際戦略局国際経済課</t>
    <rPh sb="0" eb="2">
      <t>カンコウ</t>
    </rPh>
    <rPh sb="2" eb="4">
      <t>コクサイ</t>
    </rPh>
    <rPh sb="4" eb="7">
      <t>センリャクキョク</t>
    </rPh>
    <rPh sb="7" eb="9">
      <t>コクサイ</t>
    </rPh>
    <rPh sb="9" eb="12">
      <t>ケイザイカ</t>
    </rPh>
    <phoneticPr fontId="9"/>
  </si>
  <si>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9"/>
  </si>
  <si>
    <t>宮城県</t>
    <rPh sb="0" eb="3">
      <t>ミヤギケン</t>
    </rPh>
    <phoneticPr fontId="9"/>
  </si>
  <si>
    <t>宮城県ソウル事務所</t>
    <rPh sb="0" eb="2">
      <t>ミヤギ</t>
    </rPh>
    <rPh sb="2" eb="3">
      <t>ケン</t>
    </rPh>
    <rPh sb="6" eb="8">
      <t>ジム</t>
    </rPh>
    <rPh sb="8" eb="9">
      <t>ショ</t>
    </rPh>
    <phoneticPr fontId="9"/>
  </si>
  <si>
    <t>海外ビジネス支援室</t>
    <rPh sb="0" eb="2">
      <t>カイガイ</t>
    </rPh>
    <rPh sb="6" eb="8">
      <t>シエン</t>
    </rPh>
    <rPh sb="8" eb="9">
      <t>シツ</t>
    </rPh>
    <phoneticPr fontId="9"/>
  </si>
  <si>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9"/>
  </si>
  <si>
    <t>宮城県大連事務所</t>
    <rPh sb="0" eb="2">
      <t>ミヤギ</t>
    </rPh>
    <rPh sb="2" eb="3">
      <t>ケン</t>
    </rPh>
    <rPh sb="3" eb="5">
      <t>ダイレン</t>
    </rPh>
    <rPh sb="5" eb="7">
      <t>ジム</t>
    </rPh>
    <rPh sb="7" eb="8">
      <t>ショ</t>
    </rPh>
    <phoneticPr fontId="9"/>
  </si>
  <si>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9"/>
  </si>
  <si>
    <t>秋田県</t>
    <rPh sb="0" eb="3">
      <t>アキタケン</t>
    </rPh>
    <phoneticPr fontId="9"/>
  </si>
  <si>
    <t>観光振興課</t>
    <rPh sb="0" eb="2">
      <t>カンコウ</t>
    </rPh>
    <rPh sb="2" eb="4">
      <t>シンコウ</t>
    </rPh>
    <rPh sb="4" eb="5">
      <t>カ</t>
    </rPh>
    <phoneticPr fontId="9"/>
  </si>
  <si>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9"/>
  </si>
  <si>
    <t>山形県</t>
  </si>
  <si>
    <t>韓国</t>
  </si>
  <si>
    <t>独自海外事務所</t>
  </si>
  <si>
    <t>商工労働観光部経済交流課</t>
    <rPh sb="2" eb="4">
      <t>ロウドウ</t>
    </rPh>
    <phoneticPr fontId="9"/>
  </si>
  <si>
    <t>山形県ハルビン事務所</t>
  </si>
  <si>
    <t>中国</t>
  </si>
  <si>
    <t>ハルビン</t>
  </si>
  <si>
    <t>H23</t>
  </si>
  <si>
    <t>福島県</t>
    <rPh sb="0" eb="3">
      <t>フクシマケン</t>
    </rPh>
    <phoneticPr fontId="9"/>
  </si>
  <si>
    <t>福島県上海事務所</t>
    <rPh sb="0" eb="3">
      <t>フクシマケン</t>
    </rPh>
    <rPh sb="3" eb="5">
      <t>シャンハイ</t>
    </rPh>
    <rPh sb="5" eb="7">
      <t>ジム</t>
    </rPh>
    <rPh sb="7" eb="8">
      <t>ショ</t>
    </rPh>
    <phoneticPr fontId="9"/>
  </si>
  <si>
    <t>商工総務課</t>
    <rPh sb="0" eb="2">
      <t>ショウコウ</t>
    </rPh>
    <rPh sb="2" eb="5">
      <t>ソウムカ</t>
    </rPh>
    <phoneticPr fontId="9"/>
  </si>
  <si>
    <t>茨城県</t>
    <rPh sb="0" eb="3">
      <t>イバラキケン</t>
    </rPh>
    <phoneticPr fontId="9"/>
  </si>
  <si>
    <t>茨城県上海事務所</t>
    <rPh sb="0" eb="3">
      <t>イバラキケン</t>
    </rPh>
    <rPh sb="3" eb="5">
      <t>シャンハイ</t>
    </rPh>
    <rPh sb="5" eb="7">
      <t>ジム</t>
    </rPh>
    <rPh sb="7" eb="8">
      <t>ショ</t>
    </rPh>
    <phoneticPr fontId="9"/>
  </si>
  <si>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9"/>
  </si>
  <si>
    <t>栃木県</t>
    <rPh sb="0" eb="3">
      <t>トチギケン</t>
    </rPh>
    <phoneticPr fontId="9"/>
  </si>
  <si>
    <t>香港</t>
  </si>
  <si>
    <t>機関等派遣（JETRO）</t>
    <rPh sb="0" eb="2">
      <t>キカン</t>
    </rPh>
    <rPh sb="2" eb="3">
      <t>トウ</t>
    </rPh>
    <rPh sb="3" eb="5">
      <t>ハケン</t>
    </rPh>
    <phoneticPr fontId="9"/>
  </si>
  <si>
    <t>産業労働観光部国際課</t>
    <rPh sb="0" eb="2">
      <t>サンギョウ</t>
    </rPh>
    <rPh sb="2" eb="4">
      <t>ロウドウ</t>
    </rPh>
    <rPh sb="4" eb="6">
      <t>カンコウ</t>
    </rPh>
    <rPh sb="6" eb="7">
      <t>ブ</t>
    </rPh>
    <rPh sb="7" eb="9">
      <t>コクサイ</t>
    </rPh>
    <rPh sb="9" eb="10">
      <t>カ</t>
    </rPh>
    <phoneticPr fontId="9"/>
  </si>
  <si>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9"/>
  </si>
  <si>
    <t>埼玉県</t>
    <rPh sb="0" eb="2">
      <t>サイタマ</t>
    </rPh>
    <rPh sb="2" eb="3">
      <t>ケン</t>
    </rPh>
    <phoneticPr fontId="9"/>
  </si>
  <si>
    <t>産業労働部企業立地課</t>
    <rPh sb="0" eb="2">
      <t>サンギョウ</t>
    </rPh>
    <rPh sb="2" eb="5">
      <t>ロウドウブ</t>
    </rPh>
    <rPh sb="5" eb="7">
      <t>キギョウ</t>
    </rPh>
    <rPh sb="7" eb="10">
      <t>リッチカ</t>
    </rPh>
    <phoneticPr fontId="9"/>
  </si>
  <si>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9"/>
  </si>
  <si>
    <t>埼玉県</t>
  </si>
  <si>
    <t>産業労働部企業立地課</t>
    <rPh sb="0" eb="2">
      <t>サンギョウ</t>
    </rPh>
    <rPh sb="2" eb="4">
      <t>ロウドウ</t>
    </rPh>
    <rPh sb="4" eb="5">
      <t>ブ</t>
    </rPh>
    <rPh sb="5" eb="7">
      <t>キギョウ</t>
    </rPh>
    <rPh sb="7" eb="9">
      <t>リッチ</t>
    </rPh>
    <rPh sb="9" eb="10">
      <t>カ</t>
    </rPh>
    <phoneticPr fontId="9"/>
  </si>
  <si>
    <t>英国</t>
    <rPh sb="0" eb="2">
      <t>エイコク</t>
    </rPh>
    <phoneticPr fontId="9"/>
  </si>
  <si>
    <t>神奈川県</t>
    <rPh sb="0" eb="4">
      <t>カナガワケン</t>
    </rPh>
    <phoneticPr fontId="9"/>
  </si>
  <si>
    <t>シンガポール</t>
  </si>
  <si>
    <t>大連・神奈川経済貿易事務所</t>
    <rPh sb="0" eb="2">
      <t>ダイレン</t>
    </rPh>
    <rPh sb="3" eb="6">
      <t>カナガワ</t>
    </rPh>
    <rPh sb="6" eb="8">
      <t>ケイザイ</t>
    </rPh>
    <rPh sb="8" eb="10">
      <t>ボウエキ</t>
    </rPh>
    <rPh sb="10" eb="12">
      <t>ジム</t>
    </rPh>
    <rPh sb="12" eb="13">
      <t>ショ</t>
    </rPh>
    <phoneticPr fontId="9"/>
  </si>
  <si>
    <t>※関係団体への補助事業として運営</t>
    <rPh sb="1" eb="3">
      <t>カンケイ</t>
    </rPh>
    <rPh sb="3" eb="5">
      <t>ダンタイ</t>
    </rPh>
    <rPh sb="7" eb="9">
      <t>ホジョ</t>
    </rPh>
    <rPh sb="9" eb="11">
      <t>ジギョウ</t>
    </rPh>
    <rPh sb="14" eb="16">
      <t>ウンエイ</t>
    </rPh>
    <phoneticPr fontId="9"/>
  </si>
  <si>
    <t>新潟県</t>
    <rPh sb="0" eb="2">
      <t>ニイガタ</t>
    </rPh>
    <rPh sb="2" eb="3">
      <t>ケン</t>
    </rPh>
    <phoneticPr fontId="9"/>
  </si>
  <si>
    <t>新潟県大連経済事務所</t>
    <rPh sb="0" eb="3">
      <t>ニイガタケン</t>
    </rPh>
    <rPh sb="3" eb="5">
      <t>ダイレン</t>
    </rPh>
    <rPh sb="5" eb="7">
      <t>ケイザイ</t>
    </rPh>
    <rPh sb="7" eb="9">
      <t>ジム</t>
    </rPh>
    <rPh sb="9" eb="10">
      <t>ショ</t>
    </rPh>
    <phoneticPr fontId="9"/>
  </si>
  <si>
    <t>国際課</t>
    <rPh sb="0" eb="3">
      <t>コクサイカ</t>
    </rPh>
    <phoneticPr fontId="9"/>
  </si>
  <si>
    <t xml:space="preserve">左記は日本語ＨＰ
中国語ＨＰは以下http://www.nico.or.jp/dalian/china/report-cn.html </t>
    <rPh sb="0" eb="2">
      <t>サキ</t>
    </rPh>
    <rPh sb="3" eb="6">
      <t>ニホンゴ</t>
    </rPh>
    <rPh sb="9" eb="12">
      <t>チュウゴクゴ</t>
    </rPh>
    <rPh sb="15" eb="17">
      <t>イカ</t>
    </rPh>
    <phoneticPr fontId="9"/>
  </si>
  <si>
    <t>新潟県ソウル事務所</t>
    <rPh sb="0" eb="3">
      <t>ニイガタケン</t>
    </rPh>
    <rPh sb="6" eb="8">
      <t>ジム</t>
    </rPh>
    <rPh sb="8" eb="9">
      <t>ショ</t>
    </rPh>
    <phoneticPr fontId="9"/>
  </si>
  <si>
    <t>富山県</t>
    <rPh sb="0" eb="2">
      <t>トヤマ</t>
    </rPh>
    <rPh sb="2" eb="3">
      <t>ケン</t>
    </rPh>
    <phoneticPr fontId="9"/>
  </si>
  <si>
    <t>富山県大連事務所</t>
    <rPh sb="0" eb="3">
      <t>トヤマケン</t>
    </rPh>
    <rPh sb="3" eb="5">
      <t>ダイレン</t>
    </rPh>
    <rPh sb="5" eb="7">
      <t>ジム</t>
    </rPh>
    <rPh sb="7" eb="8">
      <t>ショ</t>
    </rPh>
    <phoneticPr fontId="9"/>
  </si>
  <si>
    <t>産業政策課</t>
    <rPh sb="0" eb="2">
      <t>サンギョウ</t>
    </rPh>
    <rPh sb="2" eb="4">
      <t>セイサク</t>
    </rPh>
    <rPh sb="4" eb="5">
      <t>カ</t>
    </rPh>
    <phoneticPr fontId="9"/>
  </si>
  <si>
    <t>福井県</t>
    <rPh sb="0" eb="2">
      <t>フクイ</t>
    </rPh>
    <rPh sb="2" eb="3">
      <t>ケン</t>
    </rPh>
    <phoneticPr fontId="9"/>
  </si>
  <si>
    <t>福井県上海事務所</t>
    <rPh sb="0" eb="3">
      <t>フクイケン</t>
    </rPh>
    <rPh sb="3" eb="5">
      <t>シャンハイ</t>
    </rPh>
    <rPh sb="5" eb="7">
      <t>ジム</t>
    </rPh>
    <rPh sb="7" eb="8">
      <t>ショ</t>
    </rPh>
    <phoneticPr fontId="9"/>
  </si>
  <si>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9"/>
  </si>
  <si>
    <t>山梨県</t>
    <rPh sb="0" eb="3">
      <t>ヤマナシケン</t>
    </rPh>
    <phoneticPr fontId="9"/>
  </si>
  <si>
    <t>長野県</t>
    <rPh sb="0" eb="3">
      <t>ナガノケン</t>
    </rPh>
    <phoneticPr fontId="9"/>
  </si>
  <si>
    <t>機関等派遣
（CLAIR）</t>
    <rPh sb="0" eb="2">
      <t>キカン</t>
    </rPh>
    <rPh sb="2" eb="3">
      <t>トウ</t>
    </rPh>
    <rPh sb="3" eb="5">
      <t>ハケン</t>
    </rPh>
    <phoneticPr fontId="9"/>
  </si>
  <si>
    <t>県内企業に対して、東南アジア、インドを中心に貿易取引の斡旋、経済・投資動向等に関する情報提供を行うことにより、投資・貿易等、海外展開に対する支援を行うため。</t>
    <rPh sb="9" eb="11">
      <t>トウナン</t>
    </rPh>
    <phoneticPr fontId="9"/>
  </si>
  <si>
    <t>岐阜県</t>
    <rPh sb="0" eb="3">
      <t>ギフケン</t>
    </rPh>
    <phoneticPr fontId="9"/>
  </si>
  <si>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9"/>
  </si>
  <si>
    <t>独自事務所</t>
    <rPh sb="0" eb="2">
      <t>ドクジ</t>
    </rPh>
    <rPh sb="2" eb="4">
      <t>ジム</t>
    </rPh>
    <rPh sb="4" eb="5">
      <t>ショ</t>
    </rPh>
    <phoneticPr fontId="9"/>
  </si>
  <si>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9"/>
  </si>
  <si>
    <t>静岡県</t>
    <rPh sb="0" eb="2">
      <t>シズオカ</t>
    </rPh>
    <rPh sb="2" eb="3">
      <t>ケン</t>
    </rPh>
    <phoneticPr fontId="9"/>
  </si>
  <si>
    <t>地域外交課</t>
    <rPh sb="0" eb="2">
      <t>チイキ</t>
    </rPh>
    <rPh sb="2" eb="4">
      <t>ガイコウ</t>
    </rPh>
    <rPh sb="4" eb="5">
      <t>カ</t>
    </rPh>
    <phoneticPr fontId="9"/>
  </si>
  <si>
    <t>中国駐在員事務所</t>
    <rPh sb="0" eb="2">
      <t>チュウゴク</t>
    </rPh>
    <rPh sb="2" eb="5">
      <t>チュウザイイン</t>
    </rPh>
    <rPh sb="5" eb="7">
      <t>ジム</t>
    </rPh>
    <rPh sb="7" eb="8">
      <t>ショ</t>
    </rPh>
    <phoneticPr fontId="9"/>
  </si>
  <si>
    <t>独自海外事務所</t>
    <rPh sb="0" eb="2">
      <t>ドクジ</t>
    </rPh>
    <rPh sb="2" eb="4">
      <t>カイガイ</t>
    </rPh>
    <rPh sb="4" eb="7">
      <t>ジムショ</t>
    </rPh>
    <phoneticPr fontId="9"/>
  </si>
  <si>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9"/>
  </si>
  <si>
    <t>韓国駐在員事務所</t>
    <rPh sb="0" eb="2">
      <t>カンコク</t>
    </rPh>
    <rPh sb="2" eb="5">
      <t>チュウザイイン</t>
    </rPh>
    <rPh sb="5" eb="7">
      <t>ジム</t>
    </rPh>
    <rPh sb="7" eb="8">
      <t>ショ</t>
    </rPh>
    <phoneticPr fontId="9"/>
  </si>
  <si>
    <t>愛知県</t>
    <rPh sb="0" eb="3">
      <t>アイチケン</t>
    </rPh>
    <phoneticPr fontId="9"/>
  </si>
  <si>
    <t>パリ</t>
  </si>
  <si>
    <t>産業立地通商課</t>
    <rPh sb="0" eb="2">
      <t>サンギョウ</t>
    </rPh>
    <rPh sb="2" eb="4">
      <t>リッチ</t>
    </rPh>
    <rPh sb="4" eb="6">
      <t>ツウショウ</t>
    </rPh>
    <rPh sb="6" eb="7">
      <t>カ</t>
    </rPh>
    <phoneticPr fontId="9"/>
  </si>
  <si>
    <t>愛知県サポートデスク（中国江蘇省）</t>
    <rPh sb="0" eb="3">
      <t>アイチケン</t>
    </rPh>
    <rPh sb="11" eb="13">
      <t>チュウゴク</t>
    </rPh>
    <rPh sb="13" eb="15">
      <t>コウソ</t>
    </rPh>
    <rPh sb="15" eb="16">
      <t>ショウ</t>
    </rPh>
    <phoneticPr fontId="9"/>
  </si>
  <si>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9"/>
  </si>
  <si>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9"/>
  </si>
  <si>
    <t>愛知県サポートデスク（ベトナム）</t>
    <rPh sb="0" eb="3">
      <t>アイチケン</t>
    </rPh>
    <phoneticPr fontId="9"/>
  </si>
  <si>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9"/>
  </si>
  <si>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9"/>
  </si>
  <si>
    <t>三重県</t>
    <rPh sb="0" eb="3">
      <t>ミエケン</t>
    </rPh>
    <phoneticPr fontId="9"/>
  </si>
  <si>
    <t>三重県中国ビジネスサポートデスク</t>
    <rPh sb="0" eb="3">
      <t>ミエケン</t>
    </rPh>
    <rPh sb="3" eb="5">
      <t>チュウゴク</t>
    </rPh>
    <phoneticPr fontId="9"/>
  </si>
  <si>
    <t>三重県アセアンビジネスサポートデスク</t>
    <rPh sb="0" eb="3">
      <t>ミエケン</t>
    </rPh>
    <phoneticPr fontId="9"/>
  </si>
  <si>
    <t>滋賀県</t>
    <rPh sb="0" eb="3">
      <t>シガケン</t>
    </rPh>
    <phoneticPr fontId="9"/>
  </si>
  <si>
    <t>滋賀県経済交流駐在員</t>
    <rPh sb="0" eb="3">
      <t>シガケン</t>
    </rPh>
    <rPh sb="3" eb="5">
      <t>ケイザイ</t>
    </rPh>
    <rPh sb="5" eb="7">
      <t>コウリュウ</t>
    </rPh>
    <rPh sb="7" eb="9">
      <t>チュウザイ</t>
    </rPh>
    <rPh sb="9" eb="10">
      <t>イン</t>
    </rPh>
    <phoneticPr fontId="9"/>
  </si>
  <si>
    <t>ミシガン州</t>
  </si>
  <si>
    <t>機関等派遣（ミシガン州教育局）</t>
    <rPh sb="0" eb="2">
      <t>キカン</t>
    </rPh>
    <rPh sb="2" eb="3">
      <t>トウ</t>
    </rPh>
    <rPh sb="3" eb="5">
      <t>ハケン</t>
    </rPh>
    <rPh sb="10" eb="11">
      <t>シュウ</t>
    </rPh>
    <rPh sb="11" eb="13">
      <t>キョウイク</t>
    </rPh>
    <rPh sb="13" eb="14">
      <t>キョク</t>
    </rPh>
    <phoneticPr fontId="9"/>
  </si>
  <si>
    <t>観光交流局国際室</t>
    <rPh sb="0" eb="2">
      <t>カンコウ</t>
    </rPh>
    <rPh sb="2" eb="4">
      <t>コウリュウ</t>
    </rPh>
    <rPh sb="4" eb="5">
      <t>キョク</t>
    </rPh>
    <rPh sb="5" eb="7">
      <t>コクサイ</t>
    </rPh>
    <rPh sb="7" eb="8">
      <t>シツ</t>
    </rPh>
    <phoneticPr fontId="9"/>
  </si>
  <si>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9"/>
  </si>
  <si>
    <t>湖南省</t>
  </si>
  <si>
    <t>京都府</t>
    <rPh sb="0" eb="3">
      <t>キョウトフ</t>
    </rPh>
    <phoneticPr fontId="9"/>
  </si>
  <si>
    <t>京都府上海ビジネスサポートセンター</t>
    <rPh sb="0" eb="3">
      <t>キョウトフ</t>
    </rPh>
    <rPh sb="3" eb="5">
      <t>シャンハイ</t>
    </rPh>
    <phoneticPr fontId="9"/>
  </si>
  <si>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9"/>
  </si>
  <si>
    <t>商工労働観光部海外経済課</t>
    <rPh sb="0" eb="2">
      <t>ショウコウ</t>
    </rPh>
    <rPh sb="2" eb="4">
      <t>ロウドウ</t>
    </rPh>
    <rPh sb="4" eb="6">
      <t>カンコウ</t>
    </rPh>
    <rPh sb="6" eb="7">
      <t>ブ</t>
    </rPh>
    <rPh sb="7" eb="9">
      <t>カイガイ</t>
    </rPh>
    <rPh sb="9" eb="11">
      <t>ケイザイ</t>
    </rPh>
    <rPh sb="11" eb="12">
      <t>カ</t>
    </rPh>
    <phoneticPr fontId="9"/>
  </si>
  <si>
    <t>大阪府</t>
    <rPh sb="0" eb="2">
      <t>オオサカ</t>
    </rPh>
    <rPh sb="2" eb="3">
      <t>フ</t>
    </rPh>
    <phoneticPr fontId="9"/>
  </si>
  <si>
    <t>インドネシア・大阪ビジネスサポートデスク</t>
    <rPh sb="7" eb="9">
      <t>オオサカ</t>
    </rPh>
    <phoneticPr fontId="9"/>
  </si>
  <si>
    <t>インド・大阪ビジネスサポートデスク</t>
    <rPh sb="4" eb="6">
      <t>オオサカ</t>
    </rPh>
    <phoneticPr fontId="9"/>
  </si>
  <si>
    <t>大阪府</t>
    <rPh sb="0" eb="3">
      <t>オオサカフ</t>
    </rPh>
    <phoneticPr fontId="9"/>
  </si>
  <si>
    <t>ベトナム・大阪ビジネスサポートデスク</t>
    <rPh sb="5" eb="7">
      <t>オオサカ</t>
    </rPh>
    <phoneticPr fontId="9"/>
  </si>
  <si>
    <t>上海事務所</t>
    <rPh sb="0" eb="2">
      <t>シャンハイ</t>
    </rPh>
    <rPh sb="2" eb="4">
      <t>ジム</t>
    </rPh>
    <rPh sb="4" eb="5">
      <t>ショ</t>
    </rPh>
    <phoneticPr fontId="9"/>
  </si>
  <si>
    <t>タイ・大阪ビジネスサポートデスク</t>
    <rPh sb="3" eb="5">
      <t>オオサカ</t>
    </rPh>
    <phoneticPr fontId="9"/>
  </si>
  <si>
    <t>大阪府</t>
  </si>
  <si>
    <t>北米・大阪ビジネスサポートデスク</t>
  </si>
  <si>
    <t>c</t>
  </si>
  <si>
    <t>欧州・大阪ビジネスサポートデスク</t>
    <rPh sb="0" eb="2">
      <t>オウシュウ</t>
    </rPh>
    <rPh sb="3" eb="5">
      <t>オオサカ</t>
    </rPh>
    <phoneticPr fontId="9"/>
  </si>
  <si>
    <t>兵庫県</t>
    <rPh sb="0" eb="3">
      <t>ヒョウゴケン</t>
    </rPh>
    <phoneticPr fontId="9"/>
  </si>
  <si>
    <t>兵庫県パリ事務所</t>
    <rPh sb="0" eb="3">
      <t>ヒョウゴケン</t>
    </rPh>
    <rPh sb="5" eb="7">
      <t>ジム</t>
    </rPh>
    <rPh sb="7" eb="8">
      <t>ショ</t>
    </rPh>
    <phoneticPr fontId="9"/>
  </si>
  <si>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9"/>
  </si>
  <si>
    <t>パース</t>
  </si>
  <si>
    <t>兵庫県ワシントン州事務所</t>
    <rPh sb="0" eb="3">
      <t>ヒョウゴケン</t>
    </rPh>
    <rPh sb="8" eb="9">
      <t>シュウ</t>
    </rPh>
    <rPh sb="9" eb="11">
      <t>ジム</t>
    </rPh>
    <rPh sb="11" eb="12">
      <t>ショ</t>
    </rPh>
    <phoneticPr fontId="9"/>
  </si>
  <si>
    <t>兵庫県ブラジル事務所</t>
    <rPh sb="0" eb="3">
      <t>ヒョウゴケン</t>
    </rPh>
    <rPh sb="7" eb="9">
      <t>ジム</t>
    </rPh>
    <rPh sb="9" eb="10">
      <t>ショ</t>
    </rPh>
    <phoneticPr fontId="9"/>
  </si>
  <si>
    <t>島根県</t>
    <rPh sb="0" eb="3">
      <t>シマネケン</t>
    </rPh>
    <phoneticPr fontId="9"/>
  </si>
  <si>
    <t>観光振興課</t>
    <rPh sb="0" eb="2">
      <t>カンコウ</t>
    </rPh>
    <rPh sb="2" eb="5">
      <t>シンコウカ</t>
    </rPh>
    <phoneticPr fontId="9"/>
  </si>
  <si>
    <t>岡山県</t>
    <rPh sb="0" eb="2">
      <t>オカヤマ</t>
    </rPh>
    <rPh sb="2" eb="3">
      <t>ケン</t>
    </rPh>
    <phoneticPr fontId="9"/>
  </si>
  <si>
    <t>岡山県上海事務所</t>
    <rPh sb="0" eb="3">
      <t>オカヤマケン</t>
    </rPh>
    <rPh sb="3" eb="5">
      <t>シャンハイ</t>
    </rPh>
    <rPh sb="5" eb="7">
      <t>ジム</t>
    </rPh>
    <rPh sb="7" eb="8">
      <t>ショ</t>
    </rPh>
    <phoneticPr fontId="9"/>
  </si>
  <si>
    <t>県内企業が海外で行う事業展開を現地で支援するため</t>
    <rPh sb="8" eb="9">
      <t>オコナ</t>
    </rPh>
    <rPh sb="10" eb="12">
      <t>ジギョウ</t>
    </rPh>
    <rPh sb="12" eb="14">
      <t>テンカイ</t>
    </rPh>
    <rPh sb="15" eb="17">
      <t>ゲンチ</t>
    </rPh>
    <rPh sb="18" eb="20">
      <t>シエン</t>
    </rPh>
    <phoneticPr fontId="9"/>
  </si>
  <si>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9"/>
  </si>
  <si>
    <t>岡山県ベトナム・カンボジアビジネスサポートデスク</t>
    <rPh sb="0" eb="3">
      <t>オカヤマケン</t>
    </rPh>
    <phoneticPr fontId="9"/>
  </si>
  <si>
    <t>H23年度からカンボジアについても対象地域としている。</t>
    <rPh sb="3" eb="5">
      <t>ネンド</t>
    </rPh>
    <rPh sb="17" eb="19">
      <t>タイショウ</t>
    </rPh>
    <rPh sb="19" eb="21">
      <t>チイキ</t>
    </rPh>
    <phoneticPr fontId="9"/>
  </si>
  <si>
    <t>岡山県タイビジネスサポートデスク</t>
    <rPh sb="0" eb="3">
      <t>オカヤマケン</t>
    </rPh>
    <phoneticPr fontId="9"/>
  </si>
  <si>
    <t>岡山県インドネシアビジネスサポートデスク</t>
    <rPh sb="0" eb="3">
      <t>オカヤマケン</t>
    </rPh>
    <phoneticPr fontId="9"/>
  </si>
  <si>
    <t>広島県</t>
    <rPh sb="0" eb="3">
      <t>ヒロシマケン</t>
    </rPh>
    <phoneticPr fontId="9"/>
  </si>
  <si>
    <t>広島上海事務所</t>
    <rPh sb="0" eb="2">
      <t>ヒロシマ</t>
    </rPh>
    <rPh sb="2" eb="4">
      <t>シャンハイ</t>
    </rPh>
    <rPh sb="4" eb="6">
      <t>ジム</t>
    </rPh>
    <rPh sb="6" eb="7">
      <t>ショ</t>
    </rPh>
    <phoneticPr fontId="9"/>
  </si>
  <si>
    <t>公益財団法人ひろしま産業振興機構</t>
    <rPh sb="0" eb="2">
      <t>コウエキ</t>
    </rPh>
    <rPh sb="2" eb="4">
      <t>ザイダン</t>
    </rPh>
    <rPh sb="4" eb="6">
      <t>ホウジン</t>
    </rPh>
    <rPh sb="10" eb="12">
      <t>サンギョウ</t>
    </rPh>
    <rPh sb="12" eb="14">
      <t>シンコウ</t>
    </rPh>
    <rPh sb="14" eb="16">
      <t>キコウ</t>
    </rPh>
    <phoneticPr fontId="9"/>
  </si>
  <si>
    <t>フランス・インバウンド促進拠点</t>
    <rPh sb="11" eb="13">
      <t>ソクシン</t>
    </rPh>
    <rPh sb="13" eb="15">
      <t>キョテン</t>
    </rPh>
    <phoneticPr fontId="9"/>
  </si>
  <si>
    <t>商工労働局観光課</t>
    <rPh sb="0" eb="8">
      <t>ショウカン</t>
    </rPh>
    <phoneticPr fontId="9"/>
  </si>
  <si>
    <t>フランス現地において効果的な活動を実施することで，広島への観光客増加を図るため，</t>
    <rPh sb="4" eb="6">
      <t>ゲンチ</t>
    </rPh>
    <rPh sb="10" eb="13">
      <t>コウカテキ</t>
    </rPh>
    <rPh sb="14" eb="16">
      <t>カツドウ</t>
    </rPh>
    <rPh sb="17" eb="19">
      <t>ジッシ</t>
    </rPh>
    <phoneticPr fontId="9"/>
  </si>
  <si>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9"/>
  </si>
  <si>
    <t>成都</t>
    <rPh sb="0" eb="2">
      <t>セイト</t>
    </rPh>
    <phoneticPr fontId="9"/>
  </si>
  <si>
    <t>商工労働局海外ビジネス課</t>
    <rPh sb="2" eb="4">
      <t>ロウドウ</t>
    </rPh>
    <rPh sb="4" eb="5">
      <t>キョク</t>
    </rPh>
    <rPh sb="5" eb="7">
      <t>カイガイ</t>
    </rPh>
    <rPh sb="11" eb="12">
      <t>カ</t>
    </rPh>
    <phoneticPr fontId="9"/>
  </si>
  <si>
    <t>香川県</t>
    <rPh sb="0" eb="3">
      <t>カガワケン</t>
    </rPh>
    <phoneticPr fontId="9"/>
  </si>
  <si>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9"/>
  </si>
  <si>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9"/>
  </si>
  <si>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9"/>
  </si>
  <si>
    <t>高知県</t>
    <rPh sb="0" eb="3">
      <t>コウチケン</t>
    </rPh>
    <phoneticPr fontId="9"/>
  </si>
  <si>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9"/>
  </si>
  <si>
    <t>高知県シンガポール事務所</t>
    <rPh sb="0" eb="3">
      <t>コウチケン</t>
    </rPh>
    <rPh sb="9" eb="11">
      <t>ジム</t>
    </rPh>
    <rPh sb="11" eb="12">
      <t>ショ</t>
    </rPh>
    <phoneticPr fontId="9"/>
  </si>
  <si>
    <t>福岡県</t>
    <rPh sb="0" eb="3">
      <t>フクオカケン</t>
    </rPh>
    <phoneticPr fontId="9"/>
  </si>
  <si>
    <t>福岡県香港事務所</t>
    <rPh sb="0" eb="3">
      <t>フクオカケン</t>
    </rPh>
    <rPh sb="3" eb="5">
      <t>ホンコン</t>
    </rPh>
    <rPh sb="5" eb="7">
      <t>ジム</t>
    </rPh>
    <rPh sb="7" eb="8">
      <t>ショ</t>
    </rPh>
    <phoneticPr fontId="9"/>
  </si>
  <si>
    <t>a</t>
  </si>
  <si>
    <t>H15</t>
  </si>
  <si>
    <t>福岡県上海事務所</t>
    <rPh sb="0" eb="3">
      <t>フクオカケン</t>
    </rPh>
    <rPh sb="3" eb="5">
      <t>シャンハイ</t>
    </rPh>
    <rPh sb="5" eb="7">
      <t>ジム</t>
    </rPh>
    <rPh sb="7" eb="8">
      <t>ショ</t>
    </rPh>
    <phoneticPr fontId="9"/>
  </si>
  <si>
    <t>福岡県サンフランシスコ事務所</t>
    <rPh sb="0" eb="3">
      <t>フクオカケン</t>
    </rPh>
    <rPh sb="11" eb="13">
      <t>ジム</t>
    </rPh>
    <rPh sb="13" eb="14">
      <t>ショ</t>
    </rPh>
    <phoneticPr fontId="9"/>
  </si>
  <si>
    <t>福岡県バンコク事務所</t>
    <rPh sb="0" eb="3">
      <t>フクオカケン</t>
    </rPh>
    <rPh sb="7" eb="9">
      <t>ジム</t>
    </rPh>
    <rPh sb="9" eb="10">
      <t>ショ</t>
    </rPh>
    <phoneticPr fontId="9"/>
  </si>
  <si>
    <t>福岡県ソウル交流プロモーター</t>
    <rPh sb="0" eb="3">
      <t>フクオカケン</t>
    </rPh>
    <rPh sb="6" eb="8">
      <t>コウリュウ</t>
    </rPh>
    <phoneticPr fontId="9"/>
  </si>
  <si>
    <t>佐賀県</t>
    <rPh sb="0" eb="2">
      <t>サガ</t>
    </rPh>
    <rPh sb="2" eb="3">
      <t>ケン</t>
    </rPh>
    <phoneticPr fontId="9"/>
  </si>
  <si>
    <t>佐賀県瀋陽代表事務所</t>
    <rPh sb="0" eb="3">
      <t>サガケン</t>
    </rPh>
    <rPh sb="3" eb="5">
      <t>シンヨウ</t>
    </rPh>
    <rPh sb="5" eb="7">
      <t>ダイヒョウ</t>
    </rPh>
    <rPh sb="7" eb="9">
      <t>ジム</t>
    </rPh>
    <rPh sb="9" eb="10">
      <t>ショ</t>
    </rPh>
    <phoneticPr fontId="9"/>
  </si>
  <si>
    <t>遼寧省瀋陽市</t>
    <rPh sb="0" eb="3">
      <t>リョウネイショウ</t>
    </rPh>
    <rPh sb="3" eb="5">
      <t>シンヨウ</t>
    </rPh>
    <rPh sb="5" eb="6">
      <t>シ</t>
    </rPh>
    <phoneticPr fontId="9"/>
  </si>
  <si>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9"/>
  </si>
  <si>
    <t>佐賀県香港代表事務所</t>
    <rPh sb="0" eb="3">
      <t>サガケン</t>
    </rPh>
    <rPh sb="3" eb="5">
      <t>ホンコン</t>
    </rPh>
    <rPh sb="5" eb="7">
      <t>ダイヒョウ</t>
    </rPh>
    <rPh sb="7" eb="9">
      <t>ジム</t>
    </rPh>
    <rPh sb="9" eb="10">
      <t>ショ</t>
    </rPh>
    <phoneticPr fontId="9"/>
  </si>
  <si>
    <t>長崎県</t>
    <rPh sb="0" eb="3">
      <t>ナガサキケン</t>
    </rPh>
    <phoneticPr fontId="9"/>
  </si>
  <si>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9"/>
  </si>
  <si>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9"/>
  </si>
  <si>
    <t>大連</t>
    <rPh sb="0" eb="2">
      <t>ダイレン</t>
    </rPh>
    <phoneticPr fontId="9"/>
  </si>
  <si>
    <t>青島</t>
    <rPh sb="0" eb="2">
      <t>アオシマ</t>
    </rPh>
    <phoneticPr fontId="9"/>
  </si>
  <si>
    <t>熊本県</t>
    <rPh sb="0" eb="2">
      <t>クマモト</t>
    </rPh>
    <rPh sb="2" eb="3">
      <t>ケン</t>
    </rPh>
    <phoneticPr fontId="9"/>
  </si>
  <si>
    <t>熊本県忠清南道事務所</t>
    <rPh sb="0" eb="2">
      <t>クマモト</t>
    </rPh>
    <rPh sb="2" eb="3">
      <t>ケン</t>
    </rPh>
    <rPh sb="3" eb="5">
      <t>チュウセイ</t>
    </rPh>
    <rPh sb="5" eb="7">
      <t>ナンドウ</t>
    </rPh>
    <rPh sb="7" eb="9">
      <t>ジム</t>
    </rPh>
    <rPh sb="9" eb="10">
      <t>ショ</t>
    </rPh>
    <phoneticPr fontId="9"/>
  </si>
  <si>
    <t>職員の語学研修、忠清南道との姉妹交流促進のため</t>
    <rPh sb="8" eb="10">
      <t>チュウセイ</t>
    </rPh>
    <rPh sb="10" eb="12">
      <t>ナンドウ</t>
    </rPh>
    <rPh sb="18" eb="20">
      <t>ソクシン</t>
    </rPh>
    <phoneticPr fontId="9"/>
  </si>
  <si>
    <t>行政や民間の交流の連絡調整、熊本県の紹介、経済活動支援</t>
    <rPh sb="14" eb="17">
      <t>クマモトケン</t>
    </rPh>
    <phoneticPr fontId="9"/>
  </si>
  <si>
    <t>現地ビジネスアドバイザー</t>
    <rPh sb="0" eb="2">
      <t>ゲンチ</t>
    </rPh>
    <phoneticPr fontId="9"/>
  </si>
  <si>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9"/>
  </si>
  <si>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9"/>
  </si>
  <si>
    <t>熊本上海事務所</t>
    <rPh sb="0" eb="2">
      <t>クマモト</t>
    </rPh>
    <rPh sb="2" eb="4">
      <t>シャンハイ</t>
    </rPh>
    <rPh sb="4" eb="7">
      <t>ジムショ</t>
    </rPh>
    <phoneticPr fontId="9"/>
  </si>
  <si>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9"/>
  </si>
  <si>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9"/>
  </si>
  <si>
    <t>熊本県</t>
    <rPh sb="0" eb="3">
      <t>クマモトケン</t>
    </rPh>
    <phoneticPr fontId="9"/>
  </si>
  <si>
    <t>熊本広西館</t>
    <rPh sb="0" eb="2">
      <t>クマモト</t>
    </rPh>
    <rPh sb="2" eb="4">
      <t>コウセイ</t>
    </rPh>
    <rPh sb="4" eb="5">
      <t>カン</t>
    </rPh>
    <phoneticPr fontId="9"/>
  </si>
  <si>
    <t>広西壮族自治区南寧市</t>
    <rPh sb="0" eb="7">
      <t>コウセイ</t>
    </rPh>
    <rPh sb="7" eb="8">
      <t>ナン</t>
    </rPh>
    <rPh sb="8" eb="9">
      <t>ネイ</t>
    </rPh>
    <rPh sb="9" eb="10">
      <t>シ</t>
    </rPh>
    <phoneticPr fontId="9"/>
  </si>
  <si>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9"/>
  </si>
  <si>
    <t>国際課</t>
    <rPh sb="0" eb="2">
      <t>コクサイ</t>
    </rPh>
    <rPh sb="2" eb="3">
      <t>カ</t>
    </rPh>
    <phoneticPr fontId="9"/>
  </si>
  <si>
    <t>熊本県と広西壮族自治区との経済交流推進のため。</t>
    <rPh sb="0" eb="3">
      <t>クマモトケン</t>
    </rPh>
    <rPh sb="4" eb="11">
      <t>コウセイ</t>
    </rPh>
    <rPh sb="13" eb="15">
      <t>ケイザイ</t>
    </rPh>
    <rPh sb="15" eb="17">
      <t>コウリュウ</t>
    </rPh>
    <rPh sb="17" eb="19">
      <t>スイシン</t>
    </rPh>
    <phoneticPr fontId="9"/>
  </si>
  <si>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9"/>
  </si>
  <si>
    <t>宮崎県</t>
    <rPh sb="0" eb="3">
      <t>ミヤザキケン</t>
    </rPh>
    <phoneticPr fontId="9"/>
  </si>
  <si>
    <t>宮崎県上海事務所</t>
    <rPh sb="0" eb="3">
      <t>ミヤザキケン</t>
    </rPh>
    <rPh sb="3" eb="5">
      <t>シャンハイ</t>
    </rPh>
    <rPh sb="5" eb="7">
      <t>ジム</t>
    </rPh>
    <rPh sb="7" eb="8">
      <t>ショ</t>
    </rPh>
    <phoneticPr fontId="9"/>
  </si>
  <si>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9"/>
  </si>
  <si>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9"/>
  </si>
  <si>
    <t>宮崎県台湾駐在員</t>
    <rPh sb="0" eb="3">
      <t>ミヤザキケン</t>
    </rPh>
    <rPh sb="3" eb="5">
      <t>タイワン</t>
    </rPh>
    <rPh sb="5" eb="8">
      <t>チュウザイイン</t>
    </rPh>
    <phoneticPr fontId="9"/>
  </si>
  <si>
    <t>鹿児島県</t>
    <rPh sb="0" eb="3">
      <t>カゴシマ</t>
    </rPh>
    <rPh sb="3" eb="4">
      <t>ケン</t>
    </rPh>
    <phoneticPr fontId="9"/>
  </si>
  <si>
    <t>かごしまPR課</t>
    <rPh sb="6" eb="7">
      <t>カ</t>
    </rPh>
    <phoneticPr fontId="9"/>
  </si>
  <si>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9"/>
  </si>
  <si>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9"/>
  </si>
  <si>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9"/>
  </si>
  <si>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9"/>
  </si>
  <si>
    <t>沖縄県</t>
    <rPh sb="0" eb="3">
      <t>オキナワケン</t>
    </rPh>
    <phoneticPr fontId="9"/>
  </si>
  <si>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9"/>
  </si>
  <si>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9"/>
  </si>
  <si>
    <t>台北</t>
    <rPh sb="0" eb="2">
      <t>タイホク</t>
    </rPh>
    <phoneticPr fontId="9"/>
  </si>
  <si>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9"/>
  </si>
  <si>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9"/>
  </si>
  <si>
    <t>札幌市</t>
    <rPh sb="0" eb="3">
      <t>サッポロシ</t>
    </rPh>
    <phoneticPr fontId="9"/>
  </si>
  <si>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9"/>
  </si>
  <si>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9"/>
  </si>
  <si>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9"/>
  </si>
  <si>
    <t>新潟市</t>
    <rPh sb="0" eb="3">
      <t>ニイガタシ</t>
    </rPh>
    <phoneticPr fontId="9"/>
  </si>
  <si>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9"/>
  </si>
  <si>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9"/>
  </si>
  <si>
    <t>新潟市北京事務所</t>
    <rPh sb="0" eb="3">
      <t>ニイガタシ</t>
    </rPh>
    <rPh sb="3" eb="5">
      <t>ペキン</t>
    </rPh>
    <rPh sb="5" eb="7">
      <t>ジム</t>
    </rPh>
    <rPh sb="7" eb="8">
      <t>ショ</t>
    </rPh>
    <phoneticPr fontId="9"/>
  </si>
  <si>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9"/>
  </si>
  <si>
    <t>名古屋市</t>
    <rPh sb="0" eb="3">
      <t>ナゴヤ</t>
    </rPh>
    <rPh sb="3" eb="4">
      <t>シ</t>
    </rPh>
    <phoneticPr fontId="9"/>
  </si>
  <si>
    <t>名古屋市在ロサンゼルス連絡員</t>
    <rPh sb="0" eb="4">
      <t>ナゴヤシ</t>
    </rPh>
    <rPh sb="4" eb="5">
      <t>ザイ</t>
    </rPh>
    <rPh sb="11" eb="14">
      <t>レンラクイン</t>
    </rPh>
    <phoneticPr fontId="9"/>
  </si>
  <si>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9"/>
  </si>
  <si>
    <t>名古屋市在メキシコ連絡員</t>
    <rPh sb="0" eb="4">
      <t>ナゴヤシ</t>
    </rPh>
    <rPh sb="4" eb="5">
      <t>ザイ</t>
    </rPh>
    <rPh sb="9" eb="12">
      <t>レンラクイン</t>
    </rPh>
    <phoneticPr fontId="9"/>
  </si>
  <si>
    <t>メキシコ市</t>
    <rPh sb="4" eb="5">
      <t>シ</t>
    </rPh>
    <phoneticPr fontId="9"/>
  </si>
  <si>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9"/>
  </si>
  <si>
    <t>名古屋市在トリノ連絡員</t>
    <rPh sb="0" eb="4">
      <t>ナゴヤシ</t>
    </rPh>
    <rPh sb="4" eb="5">
      <t>ザイ</t>
    </rPh>
    <rPh sb="8" eb="11">
      <t>レンラクイン</t>
    </rPh>
    <phoneticPr fontId="9"/>
  </si>
  <si>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9"/>
  </si>
  <si>
    <t>京都市</t>
    <rPh sb="0" eb="3">
      <t>キョウトシ</t>
    </rPh>
    <phoneticPr fontId="9"/>
  </si>
  <si>
    <t>大阪市</t>
    <rPh sb="0" eb="3">
      <t>オオサカシ</t>
    </rPh>
    <phoneticPr fontId="9"/>
  </si>
  <si>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9"/>
  </si>
  <si>
    <t>神戸市</t>
    <rPh sb="0" eb="3">
      <t>コウベシ</t>
    </rPh>
    <phoneticPr fontId="9"/>
  </si>
  <si>
    <t>神戸市</t>
    <rPh sb="0" eb="2">
      <t>コウベ</t>
    </rPh>
    <rPh sb="2" eb="3">
      <t>シ</t>
    </rPh>
    <phoneticPr fontId="9"/>
  </si>
  <si>
    <t>神戸・天津経済貿易連絡事務所</t>
    <rPh sb="0" eb="2">
      <t>コウベ</t>
    </rPh>
    <rPh sb="3" eb="5">
      <t>テンシン</t>
    </rPh>
    <rPh sb="5" eb="7">
      <t>ケイザイ</t>
    </rPh>
    <rPh sb="7" eb="9">
      <t>ボウエキ</t>
    </rPh>
    <rPh sb="9" eb="11">
      <t>レンラク</t>
    </rPh>
    <rPh sb="11" eb="13">
      <t>ジム</t>
    </rPh>
    <rPh sb="13" eb="14">
      <t>ショ</t>
    </rPh>
    <phoneticPr fontId="9"/>
  </si>
  <si>
    <t>天津</t>
    <rPh sb="0" eb="2">
      <t>テンシン</t>
    </rPh>
    <phoneticPr fontId="9"/>
  </si>
  <si>
    <t>神戸・上海経済港湾連絡事務所</t>
    <rPh sb="0" eb="2">
      <t>コウベ</t>
    </rPh>
    <rPh sb="3" eb="5">
      <t>シャンハイ</t>
    </rPh>
    <rPh sb="5" eb="7">
      <t>ケイザイ</t>
    </rPh>
    <rPh sb="7" eb="9">
      <t>コウワン</t>
    </rPh>
    <rPh sb="9" eb="11">
      <t>レンラク</t>
    </rPh>
    <rPh sb="11" eb="13">
      <t>ジム</t>
    </rPh>
    <rPh sb="13" eb="14">
      <t>ショ</t>
    </rPh>
    <phoneticPr fontId="9"/>
  </si>
  <si>
    <t>北九州市</t>
    <rPh sb="0" eb="4">
      <t>キタキュウシュウシ</t>
    </rPh>
    <phoneticPr fontId="9"/>
  </si>
  <si>
    <t>北九州市大連事務所</t>
    <rPh sb="0" eb="3">
      <t>キタキュウシュウ</t>
    </rPh>
    <rPh sb="3" eb="4">
      <t>シ</t>
    </rPh>
    <rPh sb="4" eb="6">
      <t>ダイレン</t>
    </rPh>
    <rPh sb="6" eb="8">
      <t>ジム</t>
    </rPh>
    <rPh sb="8" eb="9">
      <t>ショ</t>
    </rPh>
    <phoneticPr fontId="9"/>
  </si>
  <si>
    <t>アジア交流課</t>
    <rPh sb="3" eb="5">
      <t>コウリュウ</t>
    </rPh>
    <rPh sb="5" eb="6">
      <t>カ</t>
    </rPh>
    <phoneticPr fontId="9"/>
  </si>
  <si>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9"/>
  </si>
  <si>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9"/>
  </si>
  <si>
    <t>北九州市上海事務所</t>
    <rPh sb="0" eb="4">
      <t>キタキュウシュウシ</t>
    </rPh>
    <rPh sb="4" eb="6">
      <t>シャンハイ</t>
    </rPh>
    <rPh sb="6" eb="8">
      <t>ジム</t>
    </rPh>
    <rPh sb="8" eb="9">
      <t>ショ</t>
    </rPh>
    <phoneticPr fontId="9"/>
  </si>
  <si>
    <t>福岡市</t>
    <rPh sb="0" eb="2">
      <t>フクオカ</t>
    </rPh>
    <rPh sb="2" eb="3">
      <t>シ</t>
    </rPh>
    <phoneticPr fontId="9"/>
  </si>
  <si>
    <t>福岡市上海事務所</t>
    <rPh sb="0" eb="3">
      <t>フクオカシ</t>
    </rPh>
    <rPh sb="3" eb="5">
      <t>シャンハイ</t>
    </rPh>
    <rPh sb="5" eb="7">
      <t>ジム</t>
    </rPh>
    <rPh sb="7" eb="8">
      <t>ショ</t>
    </rPh>
    <phoneticPr fontId="9"/>
  </si>
  <si>
    <t>国際経済課</t>
    <rPh sb="0" eb="2">
      <t>コクサイ</t>
    </rPh>
    <rPh sb="2" eb="4">
      <t>ケイザイ</t>
    </rPh>
    <rPh sb="4" eb="5">
      <t>カ</t>
    </rPh>
    <phoneticPr fontId="9"/>
  </si>
  <si>
    <t>機関等派遣（広東外語外貿大学）</t>
    <rPh sb="0" eb="2">
      <t>キカン</t>
    </rPh>
    <rPh sb="2" eb="3">
      <t>トウ</t>
    </rPh>
    <rPh sb="3" eb="5">
      <t>ハケン</t>
    </rPh>
    <rPh sb="6" eb="14">
      <t>カントンガイゴガイボウダイガク</t>
    </rPh>
    <phoneticPr fontId="9"/>
  </si>
  <si>
    <t>中国語習得、広州市政府および現地におけるネットワークづくり</t>
    <rPh sb="14" eb="16">
      <t>ゲンチ</t>
    </rPh>
    <phoneticPr fontId="9"/>
  </si>
  <si>
    <t>釜山－福岡経済協力事務所</t>
    <rPh sb="0" eb="2">
      <t>プサン</t>
    </rPh>
    <rPh sb="3" eb="5">
      <t>フクオカ</t>
    </rPh>
    <rPh sb="5" eb="7">
      <t>ケイザイ</t>
    </rPh>
    <rPh sb="7" eb="9">
      <t>キョウリョク</t>
    </rPh>
    <rPh sb="9" eb="11">
      <t>ジム</t>
    </rPh>
    <rPh sb="11" eb="12">
      <t>ショ</t>
    </rPh>
    <phoneticPr fontId="9"/>
  </si>
  <si>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9"/>
  </si>
  <si>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9"/>
  </si>
  <si>
    <t>機関等派遣（釜山広域市役所）</t>
    <rPh sb="0" eb="3">
      <t>キカントウ</t>
    </rPh>
    <rPh sb="3" eb="5">
      <t>ハケン</t>
    </rPh>
    <rPh sb="6" eb="8">
      <t>プサン</t>
    </rPh>
    <rPh sb="8" eb="10">
      <t>コウイキ</t>
    </rPh>
    <rPh sb="10" eb="11">
      <t>シ</t>
    </rPh>
    <rPh sb="11" eb="13">
      <t>ヤクショ</t>
    </rPh>
    <phoneticPr fontId="9"/>
  </si>
  <si>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9"/>
  </si>
  <si>
    <t>熊本市</t>
    <rPh sb="0" eb="3">
      <t>クマモトシ</t>
    </rPh>
    <phoneticPr fontId="9"/>
  </si>
  <si>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9"/>
  </si>
  <si>
    <t>稚内市</t>
    <rPh sb="0" eb="3">
      <t>ワッカナイシ</t>
    </rPh>
    <phoneticPr fontId="9"/>
  </si>
  <si>
    <t>岐阜市</t>
    <rPh sb="0" eb="2">
      <t>ギフ</t>
    </rPh>
    <rPh sb="2" eb="3">
      <t>シ</t>
    </rPh>
    <phoneticPr fontId="9"/>
  </si>
  <si>
    <t>姉妹都市駐在員</t>
    <rPh sb="0" eb="2">
      <t>シマイ</t>
    </rPh>
    <rPh sb="2" eb="4">
      <t>トシ</t>
    </rPh>
    <rPh sb="4" eb="7">
      <t>チュウザイイン</t>
    </rPh>
    <phoneticPr fontId="9"/>
  </si>
  <si>
    <t>ウィーン市マイドリング区</t>
    <rPh sb="4" eb="5">
      <t>シ</t>
    </rPh>
    <rPh sb="11" eb="12">
      <t>ク</t>
    </rPh>
    <phoneticPr fontId="9"/>
  </si>
  <si>
    <t>シンシナティ市</t>
    <rPh sb="6" eb="7">
      <t>シ</t>
    </rPh>
    <phoneticPr fontId="9"/>
  </si>
  <si>
    <t>下関市</t>
    <rPh sb="0" eb="3">
      <t>シモノセキシ</t>
    </rPh>
    <phoneticPr fontId="9"/>
  </si>
  <si>
    <t>釜山広域市国際協力課</t>
    <rPh sb="0" eb="2">
      <t>プサン</t>
    </rPh>
    <rPh sb="2" eb="4">
      <t>コウイキ</t>
    </rPh>
    <rPh sb="4" eb="5">
      <t>シ</t>
    </rPh>
    <rPh sb="5" eb="7">
      <t>コクサイ</t>
    </rPh>
    <rPh sb="7" eb="9">
      <t>キョウリョク</t>
    </rPh>
    <rPh sb="9" eb="10">
      <t>カ</t>
    </rPh>
    <phoneticPr fontId="9"/>
  </si>
  <si>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9"/>
  </si>
  <si>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9"/>
  </si>
  <si>
    <t>青島市外事弁公室</t>
    <rPh sb="0" eb="2">
      <t>アオシマ</t>
    </rPh>
    <rPh sb="2" eb="3">
      <t>シ</t>
    </rPh>
    <rPh sb="3" eb="5">
      <t>ガイジ</t>
    </rPh>
    <rPh sb="5" eb="6">
      <t>ベン</t>
    </rPh>
    <rPh sb="6" eb="8">
      <t>コウシツ</t>
    </rPh>
    <phoneticPr fontId="9"/>
  </si>
  <si>
    <t>機関等派遣（青島市外事弁公室）</t>
    <rPh sb="0" eb="3">
      <t>キカントウ</t>
    </rPh>
    <rPh sb="3" eb="5">
      <t>ハケン</t>
    </rPh>
    <rPh sb="6" eb="8">
      <t>アオシマ</t>
    </rPh>
    <rPh sb="8" eb="9">
      <t>シ</t>
    </rPh>
    <rPh sb="9" eb="11">
      <t>ガイジ</t>
    </rPh>
    <rPh sb="11" eb="12">
      <t>ベン</t>
    </rPh>
    <rPh sb="12" eb="14">
      <t>コウシツ</t>
    </rPh>
    <phoneticPr fontId="9"/>
  </si>
  <si>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9"/>
  </si>
  <si>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9"/>
  </si>
  <si>
    <t>美祢市</t>
    <rPh sb="0" eb="3">
      <t>ミネシ</t>
    </rPh>
    <phoneticPr fontId="9"/>
  </si>
  <si>
    <t>美祢市台北観光・交流事務所</t>
    <rPh sb="0" eb="3">
      <t>ミネシ</t>
    </rPh>
    <rPh sb="3" eb="5">
      <t>タイペイ</t>
    </rPh>
    <rPh sb="5" eb="7">
      <t>カンコウ</t>
    </rPh>
    <rPh sb="8" eb="10">
      <t>コウリュウ</t>
    </rPh>
    <rPh sb="10" eb="12">
      <t>ジム</t>
    </rPh>
    <rPh sb="12" eb="13">
      <t>ショ</t>
    </rPh>
    <phoneticPr fontId="9"/>
  </si>
  <si>
    <t>総合観光部観光振興課</t>
    <rPh sb="0" eb="2">
      <t>ソウゴウ</t>
    </rPh>
    <rPh sb="2" eb="4">
      <t>カンコウ</t>
    </rPh>
    <rPh sb="4" eb="5">
      <t>ブ</t>
    </rPh>
    <rPh sb="5" eb="7">
      <t>カンコウ</t>
    </rPh>
    <rPh sb="7" eb="10">
      <t>シンコウカ</t>
    </rPh>
    <phoneticPr fontId="9"/>
  </si>
  <si>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9"/>
  </si>
  <si>
    <t>対馬市</t>
    <rPh sb="0" eb="3">
      <t>ツシマシ</t>
    </rPh>
    <phoneticPr fontId="9"/>
  </si>
  <si>
    <t>大分市</t>
    <rPh sb="0" eb="3">
      <t>オオイタシ</t>
    </rPh>
    <phoneticPr fontId="9"/>
  </si>
  <si>
    <t>企画部文化国際課</t>
    <rPh sb="0" eb="2">
      <t>キカク</t>
    </rPh>
    <rPh sb="2" eb="3">
      <t>ブ</t>
    </rPh>
    <rPh sb="3" eb="5">
      <t>ブンカ</t>
    </rPh>
    <rPh sb="5" eb="8">
      <t>コクサイカ</t>
    </rPh>
    <phoneticPr fontId="9"/>
  </si>
  <si>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9"/>
  </si>
  <si>
    <t>No</t>
    <phoneticPr fontId="9"/>
  </si>
  <si>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9"/>
  </si>
  <si>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9"/>
  </si>
  <si>
    <t>山形県シンガポール駐在員</t>
    <rPh sb="0" eb="2">
      <t>ヤマガタ</t>
    </rPh>
    <rPh sb="2" eb="3">
      <t>ケン</t>
    </rPh>
    <rPh sb="9" eb="12">
      <t>チュウザイイン</t>
    </rPh>
    <phoneticPr fontId="9"/>
  </si>
  <si>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9"/>
  </si>
  <si>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9"/>
  </si>
  <si>
    <t>群馬県</t>
    <rPh sb="0" eb="3">
      <t>グンマケン</t>
    </rPh>
    <phoneticPr fontId="7"/>
  </si>
  <si>
    <t>群馬県上海事務所</t>
    <rPh sb="0" eb="3">
      <t>グンマケン</t>
    </rPh>
    <rPh sb="3" eb="5">
      <t>シャンハイ</t>
    </rPh>
    <rPh sb="5" eb="8">
      <t>ジムショ</t>
    </rPh>
    <phoneticPr fontId="7"/>
  </si>
  <si>
    <t>上海</t>
    <rPh sb="0" eb="2">
      <t>シャンハイ</t>
    </rPh>
    <phoneticPr fontId="7"/>
  </si>
  <si>
    <t>独自海外事務所</t>
    <rPh sb="0" eb="2">
      <t>ドクジ</t>
    </rPh>
    <rPh sb="2" eb="4">
      <t>カイガイ</t>
    </rPh>
    <rPh sb="4" eb="7">
      <t>ジムショ</t>
    </rPh>
    <phoneticPr fontId="7"/>
  </si>
  <si>
    <t>企画部国際戦略課</t>
    <rPh sb="0" eb="3">
      <t>キカクブ</t>
    </rPh>
    <rPh sb="3" eb="5">
      <t>コクサイ</t>
    </rPh>
    <rPh sb="5" eb="8">
      <t>センリャクカ</t>
    </rPh>
    <phoneticPr fontId="7"/>
  </si>
  <si>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7"/>
  </si>
  <si>
    <t>(公財）群馬県産業支援機構が運営</t>
    <rPh sb="1" eb="3">
      <t>コウザイ</t>
    </rPh>
    <rPh sb="4" eb="7">
      <t>グンマケン</t>
    </rPh>
    <rPh sb="7" eb="13">
      <t>サンギョウシエンキコウ</t>
    </rPh>
    <rPh sb="14" eb="16">
      <t>ウンエイ</t>
    </rPh>
    <phoneticPr fontId="7"/>
  </si>
  <si>
    <t>富山県バンコクビジネスサポートデスク</t>
    <rPh sb="0" eb="3">
      <t>トヤマケン</t>
    </rPh>
    <phoneticPr fontId="9"/>
  </si>
  <si>
    <t>商工労働部
立地通商課</t>
    <rPh sb="0" eb="2">
      <t>ショウコウ</t>
    </rPh>
    <rPh sb="2" eb="4">
      <t>ロウドウ</t>
    </rPh>
    <rPh sb="4" eb="5">
      <t>ブ</t>
    </rPh>
    <rPh sb="6" eb="8">
      <t>リッチ</t>
    </rPh>
    <rPh sb="8" eb="10">
      <t>ツウショウ</t>
    </rPh>
    <rPh sb="10" eb="11">
      <t>カ</t>
    </rPh>
    <phoneticPr fontId="9"/>
  </si>
  <si>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9"/>
  </si>
  <si>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9"/>
  </si>
  <si>
    <t>富山県台北ビジネスサポートデスク</t>
    <rPh sb="0" eb="3">
      <t>トヤマケン</t>
    </rPh>
    <rPh sb="3" eb="5">
      <t>タイペイ</t>
    </rPh>
    <phoneticPr fontId="9"/>
  </si>
  <si>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9"/>
  </si>
  <si>
    <t>石川県</t>
    <rPh sb="0" eb="3">
      <t>イシカワケン</t>
    </rPh>
    <phoneticPr fontId="9"/>
  </si>
  <si>
    <t>日中経済協会共同事務所</t>
    <rPh sb="0" eb="2">
      <t>ニッチュウ</t>
    </rPh>
    <rPh sb="2" eb="4">
      <t>ケイザイ</t>
    </rPh>
    <rPh sb="4" eb="6">
      <t>キョウカイ</t>
    </rPh>
    <rPh sb="6" eb="8">
      <t>キョウドウ</t>
    </rPh>
    <rPh sb="8" eb="10">
      <t>ジム</t>
    </rPh>
    <rPh sb="10" eb="11">
      <t>ショ</t>
    </rPh>
    <phoneticPr fontId="9"/>
  </si>
  <si>
    <t>機関等派遣
（日中経済協会）</t>
    <rPh sb="0" eb="2">
      <t>キカン</t>
    </rPh>
    <rPh sb="2" eb="3">
      <t>トウ</t>
    </rPh>
    <rPh sb="3" eb="5">
      <t>ハケン</t>
    </rPh>
    <rPh sb="7" eb="9">
      <t>ニッチュウ</t>
    </rPh>
    <rPh sb="9" eb="11">
      <t>ケイザイ</t>
    </rPh>
    <rPh sb="11" eb="13">
      <t>キョウカイ</t>
    </rPh>
    <phoneticPr fontId="9"/>
  </si>
  <si>
    <t>JETRO共同事務所</t>
    <rPh sb="5" eb="7">
      <t>キョウドウ</t>
    </rPh>
    <rPh sb="7" eb="10">
      <t>ジムショ</t>
    </rPh>
    <phoneticPr fontId="9"/>
  </si>
  <si>
    <t>東南アジア駐在員事務所</t>
    <rPh sb="0" eb="2">
      <t>トウナン</t>
    </rPh>
    <rPh sb="5" eb="8">
      <t>チュウザイイン</t>
    </rPh>
    <rPh sb="8" eb="10">
      <t>ジム</t>
    </rPh>
    <rPh sb="10" eb="11">
      <t>ショ</t>
    </rPh>
    <phoneticPr fontId="9"/>
  </si>
  <si>
    <t>台湾駐在員事務所</t>
    <rPh sb="0" eb="2">
      <t>タイワン</t>
    </rPh>
    <rPh sb="2" eb="5">
      <t>チュウザイイン</t>
    </rPh>
    <rPh sb="5" eb="7">
      <t>ジム</t>
    </rPh>
    <rPh sb="7" eb="8">
      <t>ショ</t>
    </rPh>
    <phoneticPr fontId="9"/>
  </si>
  <si>
    <t>台湾全土を対象に、通年にわたり観光誘客、民間団体間の交流などの促進により、将来的な定期便デイリー化を通じ交流人口の拡大を図る。</t>
    <rPh sb="60" eb="61">
      <t>ハカ</t>
    </rPh>
    <phoneticPr fontId="9"/>
  </si>
  <si>
    <t>ミャンマー・大阪ビジネスサポートデスク</t>
    <rPh sb="6" eb="8">
      <t>オオサカ</t>
    </rPh>
    <phoneticPr fontId="9"/>
  </si>
  <si>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9"/>
  </si>
  <si>
    <t>台北</t>
    <rPh sb="0" eb="2">
      <t>タイペイ</t>
    </rPh>
    <phoneticPr fontId="7"/>
  </si>
  <si>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9"/>
  </si>
  <si>
    <t>産業企画課マーケティング推進室</t>
    <rPh sb="0" eb="2">
      <t>サンギョウ</t>
    </rPh>
    <rPh sb="2" eb="4">
      <t>キカク</t>
    </rPh>
    <rPh sb="4" eb="5">
      <t>カ</t>
    </rPh>
    <rPh sb="12" eb="15">
      <t>スイシンシツ</t>
    </rPh>
    <phoneticPr fontId="9"/>
  </si>
  <si>
    <t>徳島県</t>
  </si>
  <si>
    <t>徳島県上海事務所</t>
  </si>
  <si>
    <t>H22</t>
  </si>
  <si>
    <t>上海ビジネスサポーター</t>
    <rPh sb="0" eb="2">
      <t>シャンハイ</t>
    </rPh>
    <phoneticPr fontId="9"/>
  </si>
  <si>
    <t>独自海外事務所（管理運営は（公社）高知県貿易協会に委託）</t>
    <rPh sb="0" eb="2">
      <t>ドクジ</t>
    </rPh>
    <rPh sb="2" eb="4">
      <t>カイガイ</t>
    </rPh>
    <rPh sb="4" eb="6">
      <t>ジム</t>
    </rPh>
    <rPh sb="6" eb="7">
      <t>ショ</t>
    </rPh>
    <rPh sb="14" eb="15">
      <t>オオヤケ</t>
    </rPh>
    <phoneticPr fontId="9"/>
  </si>
  <si>
    <t>http://www.kpta.or.jp/singapore.html</t>
  </si>
  <si>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9"/>
  </si>
  <si>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9"/>
  </si>
  <si>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9"/>
  </si>
  <si>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9"/>
  </si>
  <si>
    <t>福岡県欧州ビジネスコーディネーター</t>
    <rPh sb="0" eb="3">
      <t>フクオカケン</t>
    </rPh>
    <rPh sb="3" eb="5">
      <t>オウシュウ</t>
    </rPh>
    <phoneticPr fontId="9"/>
  </si>
  <si>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9"/>
  </si>
  <si>
    <t>H3</t>
  </si>
  <si>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</si>
  <si>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</si>
  <si>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</si>
  <si>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長崎県ソウル駐在員</t>
    <rPh sb="0" eb="3">
      <t>ナガサキケン</t>
    </rPh>
    <rPh sb="6" eb="9">
      <t>チュウザイイン</t>
    </rPh>
    <phoneticPr fontId="9"/>
  </si>
  <si>
    <t>b</t>
  </si>
  <si>
    <t>機関等派遣（CLAIR)</t>
    <rPh sb="0" eb="2">
      <t>キカン</t>
    </rPh>
    <rPh sb="2" eb="3">
      <t>トウ</t>
    </rPh>
    <rPh sb="3" eb="5">
      <t>ハケン</t>
    </rPh>
    <phoneticPr fontId="9"/>
  </si>
  <si>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9"/>
  </si>
  <si>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9"/>
  </si>
  <si>
    <t>東南アジアビジネスサポートデスク</t>
    <rPh sb="0" eb="2">
      <t>トウナン</t>
    </rPh>
    <phoneticPr fontId="9"/>
  </si>
  <si>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9"/>
  </si>
  <si>
    <t>熊本県</t>
    <rPh sb="0" eb="3">
      <t>クマモトケン</t>
    </rPh>
    <phoneticPr fontId="7"/>
  </si>
  <si>
    <t>オールみやざき営業課</t>
    <rPh sb="7" eb="10">
      <t>エイギョウカ</t>
    </rPh>
    <phoneticPr fontId="9"/>
  </si>
  <si>
    <t>オールみやざき営業課</t>
    <rPh sb="7" eb="10">
      <t>エイギョウカ</t>
    </rPh>
    <phoneticPr fontId="7"/>
  </si>
  <si>
    <t>宮崎県</t>
    <rPh sb="0" eb="3">
      <t>ミヤザキケン</t>
    </rPh>
    <phoneticPr fontId="7"/>
  </si>
  <si>
    <t>宮崎県香港事務所</t>
    <rPh sb="0" eb="3">
      <t>ミヤザキケン</t>
    </rPh>
    <rPh sb="3" eb="5">
      <t>ホンコン</t>
    </rPh>
    <rPh sb="5" eb="8">
      <t>ジムショ</t>
    </rPh>
    <phoneticPr fontId="7"/>
  </si>
  <si>
    <t>中国</t>
    <rPh sb="0" eb="2">
      <t>チュウゴク</t>
    </rPh>
    <phoneticPr fontId="7"/>
  </si>
  <si>
    <t>香港</t>
    <rPh sb="0" eb="2">
      <t>ホンコン</t>
    </rPh>
    <phoneticPr fontId="7"/>
  </si>
  <si>
    <t>独自海外事務所（（公社）宮崎県物産貿易振興センター香港事務所）</t>
    <rPh sb="25" eb="27">
      <t>ホンコン</t>
    </rPh>
    <rPh sb="27" eb="30">
      <t>ジムショ</t>
    </rPh>
    <phoneticPr fontId="7"/>
  </si>
  <si>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9"/>
  </si>
  <si>
    <t xml:space="preserve">公益財団法人沖縄県産業振興公社　香港事務所
</t>
    <rPh sb="0" eb="2">
      <t>コウエキ</t>
    </rPh>
    <phoneticPr fontId="9"/>
  </si>
  <si>
    <t>独自海外事務所（公益財団法人沖縄県産業振興公社　香港事務所）</t>
    <rPh sb="0" eb="2">
      <t>ドクジ</t>
    </rPh>
    <rPh sb="2" eb="4">
      <t>カイガイ</t>
    </rPh>
    <rPh sb="4" eb="6">
      <t>ジム</t>
    </rPh>
    <rPh sb="6" eb="7">
      <t>ショ</t>
    </rPh>
    <rPh sb="8" eb="10">
      <t>コウエキ</t>
    </rPh>
    <phoneticPr fontId="9"/>
  </si>
  <si>
    <t xml:space="preserve">公益財団法人沖縄県産業振興公社　上海事務所
</t>
    <rPh sb="0" eb="2">
      <t>コウエキ</t>
    </rPh>
    <phoneticPr fontId="9"/>
  </si>
  <si>
    <t>独自海外事務所（公益財団法人沖縄県産業振興公社　上海事務所）</t>
    <rPh sb="0" eb="2">
      <t>ドクジ</t>
    </rPh>
    <rPh sb="2" eb="4">
      <t>カイガイ</t>
    </rPh>
    <rPh sb="4" eb="6">
      <t>ジム</t>
    </rPh>
    <rPh sb="6" eb="7">
      <t>ショ</t>
    </rPh>
    <rPh sb="8" eb="10">
      <t>コウエキ</t>
    </rPh>
    <phoneticPr fontId="9"/>
  </si>
  <si>
    <t>公益財団法人沖縄県産業振興公社　台北事務所</t>
    <rPh sb="0" eb="2">
      <t>コウエキ</t>
    </rPh>
    <rPh sb="2" eb="6">
      <t>ザイダンホウジン</t>
    </rPh>
    <phoneticPr fontId="9"/>
  </si>
  <si>
    <t>独自海外事務所（公益財団法人沖縄県産業振興公社　台北事務所）</t>
    <rPh sb="0" eb="2">
      <t>ドクジ</t>
    </rPh>
    <rPh sb="2" eb="4">
      <t>カイガイ</t>
    </rPh>
    <rPh sb="4" eb="7">
      <t>ジムショ</t>
    </rPh>
    <rPh sb="8" eb="10">
      <t>コウエキ</t>
    </rPh>
    <rPh sb="10" eb="14">
      <t>ザイダンホウジン</t>
    </rPh>
    <phoneticPr fontId="9"/>
  </si>
  <si>
    <t>公益財団法人沖縄県産業振興公社　北京事務所</t>
    <rPh sb="0" eb="2">
      <t>コウエキ</t>
    </rPh>
    <rPh sb="2" eb="6">
      <t>ザイダンホウジン</t>
    </rPh>
    <rPh sb="16" eb="18">
      <t>ペキン</t>
    </rPh>
    <phoneticPr fontId="9"/>
  </si>
  <si>
    <t>大阪政府上海事務所</t>
    <rPh sb="0" eb="2">
      <t>オオサカ</t>
    </rPh>
    <rPh sb="2" eb="4">
      <t>セイフ</t>
    </rPh>
    <rPh sb="4" eb="6">
      <t>シャンハイ</t>
    </rPh>
    <rPh sb="6" eb="8">
      <t>ジム</t>
    </rPh>
    <rPh sb="8" eb="9">
      <t>ショ</t>
    </rPh>
    <phoneticPr fontId="9"/>
  </si>
  <si>
    <t>独自海外事務所
（大阪府と統合）</t>
    <rPh sb="0" eb="2">
      <t>ドクジ</t>
    </rPh>
    <rPh sb="2" eb="4">
      <t>カイガイ</t>
    </rPh>
    <rPh sb="4" eb="6">
      <t>ジム</t>
    </rPh>
    <rPh sb="6" eb="7">
      <t>ショ</t>
    </rPh>
    <rPh sb="9" eb="12">
      <t>オオサカフ</t>
    </rPh>
    <rPh sb="13" eb="15">
      <t>トウゴウ</t>
    </rPh>
    <phoneticPr fontId="9"/>
  </si>
  <si>
    <t>経済戦略局</t>
    <rPh sb="0" eb="2">
      <t>ケイザイ</t>
    </rPh>
    <rPh sb="2" eb="4">
      <t>センリャク</t>
    </rPh>
    <rPh sb="4" eb="5">
      <t>キョク</t>
    </rPh>
    <phoneticPr fontId="9"/>
  </si>
  <si>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9"/>
  </si>
  <si>
    <t>岡山市</t>
    <rPh sb="0" eb="3">
      <t>オカヤマシ</t>
    </rPh>
    <phoneticPr fontId="9"/>
  </si>
  <si>
    <t>株式会社岡山コンベンションセンター</t>
    <rPh sb="0" eb="2">
      <t>カブシキ</t>
    </rPh>
    <rPh sb="2" eb="4">
      <t>カイシャ</t>
    </rPh>
    <rPh sb="4" eb="6">
      <t>オカヤマ</t>
    </rPh>
    <phoneticPr fontId="9"/>
  </si>
  <si>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9"/>
  </si>
  <si>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9"/>
  </si>
  <si>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9"/>
  </si>
  <si>
    <t>熊本上海事務所</t>
    <rPh sb="0" eb="2">
      <t>クマモト</t>
    </rPh>
    <rPh sb="2" eb="4">
      <t>シャンハイ</t>
    </rPh>
    <rPh sb="4" eb="6">
      <t>ジム</t>
    </rPh>
    <rPh sb="6" eb="7">
      <t>ショ</t>
    </rPh>
    <phoneticPr fontId="9"/>
  </si>
  <si>
    <t>東川町</t>
    <rPh sb="0" eb="2">
      <t>ヒガシカワ</t>
    </rPh>
    <rPh sb="2" eb="3">
      <t>マチ</t>
    </rPh>
    <phoneticPr fontId="7"/>
  </si>
  <si>
    <t>台湾</t>
    <rPh sb="0" eb="2">
      <t>タイワン</t>
    </rPh>
    <phoneticPr fontId="7"/>
  </si>
  <si>
    <t>那須塩原市</t>
    <rPh sb="0" eb="4">
      <t>ナスシオバラ</t>
    </rPh>
    <rPh sb="4" eb="5">
      <t>シ</t>
    </rPh>
    <phoneticPr fontId="7"/>
  </si>
  <si>
    <t>上海を拠点とするインバウンド（誘客）</t>
    <rPh sb="0" eb="2">
      <t>シャンハイ</t>
    </rPh>
    <rPh sb="3" eb="5">
      <t>キョテン</t>
    </rPh>
    <rPh sb="15" eb="17">
      <t>ユウキャク</t>
    </rPh>
    <phoneticPr fontId="7"/>
  </si>
  <si>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7"/>
  </si>
  <si>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7"/>
  </si>
  <si>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9"/>
  </si>
  <si>
    <t>平成25年10月25日設置</t>
    <rPh sb="0" eb="2">
      <t>ヘイセイ</t>
    </rPh>
    <rPh sb="4" eb="5">
      <t>ネン</t>
    </rPh>
    <rPh sb="7" eb="8">
      <t>ガツ</t>
    </rPh>
    <rPh sb="10" eb="11">
      <t>ニチ</t>
    </rPh>
    <rPh sb="11" eb="13">
      <t>セッチ</t>
    </rPh>
    <phoneticPr fontId="7"/>
  </si>
  <si>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7"/>
  </si>
  <si>
    <t>独自事務所</t>
    <rPh sb="0" eb="2">
      <t>ドクジ</t>
    </rPh>
    <rPh sb="2" eb="4">
      <t>ジム</t>
    </rPh>
    <rPh sb="4" eb="5">
      <t>ショ</t>
    </rPh>
    <phoneticPr fontId="7"/>
  </si>
  <si>
    <t>シンガポール</t>
    <phoneticPr fontId="9"/>
  </si>
  <si>
    <t>日本自治体等連合
シンガポール事務所</t>
    <rPh sb="0" eb="2">
      <t>ニホン</t>
    </rPh>
    <rPh sb="2" eb="5">
      <t>ジチタイ</t>
    </rPh>
    <rPh sb="5" eb="6">
      <t>トウ</t>
    </rPh>
    <rPh sb="6" eb="8">
      <t>レンゴウ</t>
    </rPh>
    <rPh sb="15" eb="17">
      <t>ジム</t>
    </rPh>
    <rPh sb="17" eb="18">
      <t>ショ</t>
    </rPh>
    <phoneticPr fontId="7"/>
  </si>
  <si>
    <t>鞍手町</t>
    <rPh sb="0" eb="3">
      <t>クラテマチ</t>
    </rPh>
    <phoneticPr fontId="7"/>
  </si>
  <si>
    <t>大刀洗町</t>
    <rPh sb="0" eb="4">
      <t>タチアライマチ</t>
    </rPh>
    <phoneticPr fontId="7"/>
  </si>
  <si>
    <t>宇多津町</t>
    <rPh sb="0" eb="3">
      <t>ウタヅ</t>
    </rPh>
    <rPh sb="2" eb="4">
      <t>ツマチ</t>
    </rPh>
    <phoneticPr fontId="7"/>
  </si>
  <si>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7"/>
  </si>
  <si>
    <t>姉妹都市との円滑な交流活動を実施するため。</t>
    <rPh sb="6" eb="8">
      <t>エンカツ</t>
    </rPh>
    <rPh sb="14" eb="16">
      <t>ジッシ</t>
    </rPh>
    <phoneticPr fontId="9"/>
  </si>
  <si>
    <t xml:space="preserve"> 業務委託契約等</t>
    <rPh sb="1" eb="3">
      <t>ギョウム</t>
    </rPh>
    <rPh sb="3" eb="5">
      <t>イタク</t>
    </rPh>
    <rPh sb="5" eb="7">
      <t>ケイヤク</t>
    </rPh>
    <rPh sb="7" eb="8">
      <t>トウ</t>
    </rPh>
    <phoneticPr fontId="7"/>
  </si>
  <si>
    <t>姉妹都市通信員</t>
    <rPh sb="0" eb="2">
      <t>シマイ</t>
    </rPh>
    <rPh sb="2" eb="4">
      <t>トシ</t>
    </rPh>
    <rPh sb="4" eb="7">
      <t>ツウシンイン</t>
    </rPh>
    <phoneticPr fontId="7"/>
  </si>
  <si>
    <t>東川町</t>
    <rPh sb="0" eb="3">
      <t>ヒガシカワチョウ</t>
    </rPh>
    <phoneticPr fontId="7"/>
  </si>
  <si>
    <t>東川町日本語留学生
支援タイ事務所</t>
    <rPh sb="0" eb="3">
      <t>ヒガシカワチョウ</t>
    </rPh>
    <rPh sb="3" eb="6">
      <t>ニホンゴ</t>
    </rPh>
    <rPh sb="6" eb="9">
      <t>リュウガクセイ</t>
    </rPh>
    <rPh sb="10" eb="12">
      <t>シエン</t>
    </rPh>
    <rPh sb="14" eb="16">
      <t>ジム</t>
    </rPh>
    <rPh sb="16" eb="17">
      <t>ショ</t>
    </rPh>
    <phoneticPr fontId="7"/>
  </si>
  <si>
    <t>業務委託契約等</t>
    <rPh sb="0" eb="2">
      <t>ギョウム</t>
    </rPh>
    <rPh sb="2" eb="4">
      <t>イタク</t>
    </rPh>
    <rPh sb="4" eb="6">
      <t>ケイヤク</t>
    </rPh>
    <rPh sb="6" eb="7">
      <t>トウ</t>
    </rPh>
    <phoneticPr fontId="9"/>
  </si>
  <si>
    <t>釜山</t>
    <rPh sb="0" eb="2">
      <t>プサン</t>
    </rPh>
    <phoneticPr fontId="9"/>
  </si>
  <si>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7"/>
  </si>
  <si>
    <t xml:space="preserve">独自事務所
</t>
    <rPh sb="0" eb="2">
      <t>ドクジ</t>
    </rPh>
    <rPh sb="2" eb="4">
      <t>ジム</t>
    </rPh>
    <rPh sb="4" eb="5">
      <t>ショ</t>
    </rPh>
    <phoneticPr fontId="7"/>
  </si>
  <si>
    <t>武雄市</t>
    <rPh sb="0" eb="3">
      <t>タケオシ</t>
    </rPh>
    <phoneticPr fontId="7"/>
  </si>
  <si>
    <t>台湾との観光交流促進のため美祢市の情報発信拠点施設として設置</t>
    <rPh sb="0" eb="2">
      <t>タイワン</t>
    </rPh>
    <rPh sb="4" eb="6">
      <t>カンコウ</t>
    </rPh>
    <rPh sb="6" eb="8">
      <t>コウリュウ</t>
    </rPh>
    <rPh sb="8" eb="10">
      <t>ソクシン</t>
    </rPh>
    <rPh sb="13" eb="16">
      <t>ミネシ</t>
    </rPh>
    <rPh sb="17" eb="19">
      <t>ジョウホウ</t>
    </rPh>
    <rPh sb="19" eb="21">
      <t>ハッシン</t>
    </rPh>
    <rPh sb="21" eb="23">
      <t>キョテン</t>
    </rPh>
    <rPh sb="23" eb="25">
      <t>シセツ</t>
    </rPh>
    <rPh sb="28" eb="30">
      <t>セッチ</t>
    </rPh>
    <phoneticPr fontId="9"/>
  </si>
  <si>
    <t>サハリン州ユジノサハリンスク市</t>
    <rPh sb="4" eb="5">
      <t>シュウ</t>
    </rPh>
    <rPh sb="14" eb="15">
      <t>シ</t>
    </rPh>
    <phoneticPr fontId="9"/>
  </si>
  <si>
    <t>武漢</t>
    <rPh sb="0" eb="2">
      <t>ブカン</t>
    </rPh>
    <phoneticPr fontId="9"/>
  </si>
  <si>
    <t>商工観光労働部観光・国際課</t>
    <rPh sb="0" eb="2">
      <t>ショウコウ</t>
    </rPh>
    <rPh sb="2" eb="4">
      <t>カンコウ</t>
    </rPh>
    <rPh sb="4" eb="6">
      <t>ロウドウ</t>
    </rPh>
    <rPh sb="6" eb="7">
      <t>ブ</t>
    </rPh>
    <rPh sb="7" eb="9">
      <t>カンコウ</t>
    </rPh>
    <rPh sb="10" eb="13">
      <t>コクサイカ</t>
    </rPh>
    <phoneticPr fontId="9"/>
  </si>
  <si>
    <t>久留米市</t>
    <rPh sb="0" eb="4">
      <t>クルメシ</t>
    </rPh>
    <phoneticPr fontId="9"/>
  </si>
  <si>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9"/>
  </si>
  <si>
    <t xml:space="preserve">市内企業の商品やサービス等の海外販路開拓及び拡大を図るため
</t>
    <rPh sb="0" eb="1">
      <t>シ</t>
    </rPh>
    <rPh sb="1" eb="2">
      <t>ナイ</t>
    </rPh>
    <rPh sb="2" eb="4">
      <t>キギョウ</t>
    </rPh>
    <phoneticPr fontId="9"/>
  </si>
  <si>
    <t>久留米市海外ビジネスコーディネーター</t>
    <rPh sb="0" eb="4">
      <t>クルメシ</t>
    </rPh>
    <rPh sb="4" eb="6">
      <t>カイガイ</t>
    </rPh>
    <phoneticPr fontId="9"/>
  </si>
  <si>
    <t>豊田市</t>
    <rPh sb="0" eb="3">
      <t>トヨタシ</t>
    </rPh>
    <phoneticPr fontId="7"/>
  </si>
  <si>
    <t xml:space="preserve"> 業務委託契約等</t>
    <rPh sb="1" eb="3">
      <t>ギョウム</t>
    </rPh>
    <rPh sb="3" eb="5">
      <t>イタク</t>
    </rPh>
    <rPh sb="5" eb="7">
      <t>ケイヤク</t>
    </rPh>
    <rPh sb="7" eb="8">
      <t>トウ</t>
    </rPh>
    <phoneticPr fontId="9"/>
  </si>
  <si>
    <t>米国</t>
    <rPh sb="0" eb="2">
      <t>ベイコク</t>
    </rPh>
    <phoneticPr fontId="7"/>
  </si>
  <si>
    <t>広州</t>
    <rPh sb="0" eb="2">
      <t>コウシュウ</t>
    </rPh>
    <phoneticPr fontId="9"/>
  </si>
  <si>
    <t xml:space="preserve">○地元企業の中国ﾋﾞｼﾞﾈｽｻﾎﾟｰﾄ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
</t>
    <rPh sb="65" eb="67">
      <t>キカン</t>
    </rPh>
    <rPh sb="125" eb="127">
      <t>シエン</t>
    </rPh>
    <phoneticPr fontId="9"/>
  </si>
  <si>
    <t>○地元企業の中国ﾋﾞｼﾞﾈｽｻﾎﾟｰﾄ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t>
    <rPh sb="65" eb="67">
      <t>キカン</t>
    </rPh>
    <rPh sb="125" eb="127">
      <t>シエン</t>
    </rPh>
    <phoneticPr fontId="9"/>
  </si>
  <si>
    <t>（一財）大阪国際経済振興センターとの共同運営</t>
    <rPh sb="1" eb="2">
      <t>イチ</t>
    </rPh>
    <phoneticPr fontId="9"/>
  </si>
  <si>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9"/>
  </si>
  <si>
    <t>観光MICE推進室</t>
    <rPh sb="0" eb="2">
      <t>カンコウ</t>
    </rPh>
    <rPh sb="6" eb="9">
      <t>スイシンシツ</t>
    </rPh>
    <phoneticPr fontId="9"/>
  </si>
  <si>
    <t>アラブ首長国連邦</t>
    <rPh sb="3" eb="5">
      <t>シュチョウ</t>
    </rPh>
    <rPh sb="5" eb="6">
      <t>コク</t>
    </rPh>
    <rPh sb="6" eb="8">
      <t>レンポウ</t>
    </rPh>
    <phoneticPr fontId="9"/>
  </si>
  <si>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9"/>
  </si>
  <si>
    <t>産業部産業振興課</t>
    <rPh sb="0" eb="2">
      <t>サンギョウ</t>
    </rPh>
    <rPh sb="2" eb="3">
      <t>ブ</t>
    </rPh>
    <rPh sb="3" eb="5">
      <t>サンギョウ</t>
    </rPh>
    <rPh sb="5" eb="8">
      <t>シンコウカ</t>
    </rPh>
    <phoneticPr fontId="9"/>
  </si>
  <si>
    <t>浜松市アセアンビジネスサポートデスク</t>
    <rPh sb="0" eb="3">
      <t>ハママツシ</t>
    </rPh>
    <phoneticPr fontId="9"/>
  </si>
  <si>
    <t>浜松市</t>
    <rPh sb="0" eb="3">
      <t>ハママツシ</t>
    </rPh>
    <phoneticPr fontId="9"/>
  </si>
  <si>
    <t>上海</t>
    <rPh sb="0" eb="2">
      <t>シャンハイ</t>
    </rPh>
    <phoneticPr fontId="9"/>
  </si>
  <si>
    <t>①首都北京での情報収集及び新潟市のPR
②国際航空路拡充
③北京にある省や主要都市の出先機関との連絡・調整
④経済交流・観光客誘致・農業交流・文化スポーツ交流など</t>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9"/>
  </si>
  <si>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9"/>
  </si>
  <si>
    <t>観光推進課</t>
    <rPh sb="0" eb="2">
      <t>カンコウ</t>
    </rPh>
    <rPh sb="2" eb="5">
      <t>スイシンカ</t>
    </rPh>
    <phoneticPr fontId="7"/>
  </si>
  <si>
    <t xml:space="preserve"> 業務委託契約等
（公益財団法人　みやざき観光コンベンション協会の委託）</t>
    <rPh sb="1" eb="3">
      <t>ギョウム</t>
    </rPh>
    <rPh sb="3" eb="5">
      <t>イタク</t>
    </rPh>
    <rPh sb="5" eb="7">
      <t>ケイヤク</t>
    </rPh>
    <rPh sb="7" eb="8">
      <t>ナド</t>
    </rPh>
    <rPh sb="10" eb="12">
      <t>コウエキ</t>
    </rPh>
    <rPh sb="12" eb="14">
      <t>ザイダン</t>
    </rPh>
    <rPh sb="14" eb="16">
      <t>ホウジン</t>
    </rPh>
    <rPh sb="21" eb="23">
      <t>カンコウ</t>
    </rPh>
    <rPh sb="30" eb="32">
      <t>キョウカイ</t>
    </rPh>
    <rPh sb="33" eb="35">
      <t>イタク</t>
    </rPh>
    <phoneticPr fontId="9"/>
  </si>
  <si>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9"/>
  </si>
  <si>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9"/>
  </si>
  <si>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9"/>
  </si>
  <si>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9"/>
  </si>
  <si>
    <t>http://www.pref.saga.lg.jp/web/kankou/_1267/kokusaikeizai/kyoten.html</t>
  </si>
  <si>
    <t>独自海外事務所
（※九州電力と共同事務所）</t>
    <rPh sb="10" eb="12">
      <t>キュウシュウ</t>
    </rPh>
    <rPh sb="12" eb="14">
      <t>デンリョク</t>
    </rPh>
    <rPh sb="15" eb="17">
      <t>キョウドウ</t>
    </rPh>
    <rPh sb="17" eb="19">
      <t>ジム</t>
    </rPh>
    <rPh sb="19" eb="20">
      <t>ショ</t>
    </rPh>
    <phoneticPr fontId="9"/>
  </si>
  <si>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7"/>
  </si>
  <si>
    <t>・事業展開相談
・取引先発掘・紹介
・展示会・見本市・商談会出展支援
・現地情報収集
・商談設定・アテンド
・現地専門家紹介</t>
    <rPh sb="1" eb="3">
      <t>ジギョウ</t>
    </rPh>
    <rPh sb="3" eb="5">
      <t>テンカイ</t>
    </rPh>
    <rPh sb="5" eb="7">
      <t>ソウダン</t>
    </rPh>
    <rPh sb="9" eb="12">
      <t>トリヒキサキ</t>
    </rPh>
    <rPh sb="12" eb="14">
      <t>ハックツ</t>
    </rPh>
    <rPh sb="15" eb="17">
      <t>ショウカイ</t>
    </rPh>
    <rPh sb="19" eb="22">
      <t>テンジカイ</t>
    </rPh>
    <rPh sb="23" eb="26">
      <t>ミホンイチ</t>
    </rPh>
    <rPh sb="27" eb="30">
      <t>ショウダンカイ</t>
    </rPh>
    <rPh sb="30" eb="32">
      <t>シュッテン</t>
    </rPh>
    <rPh sb="32" eb="34">
      <t>シエン</t>
    </rPh>
    <rPh sb="36" eb="38">
      <t>ゲンチ</t>
    </rPh>
    <rPh sb="38" eb="40">
      <t>ジョウホウ</t>
    </rPh>
    <rPh sb="40" eb="42">
      <t>シュウシュウ</t>
    </rPh>
    <rPh sb="44" eb="46">
      <t>ショウダン</t>
    </rPh>
    <rPh sb="46" eb="48">
      <t>セッテイ</t>
    </rPh>
    <rPh sb="55" eb="57">
      <t>ゲンチ</t>
    </rPh>
    <rPh sb="57" eb="60">
      <t>センモンカ</t>
    </rPh>
    <rPh sb="60" eb="62">
      <t>ショウカイ</t>
    </rPh>
    <phoneticPr fontId="9"/>
  </si>
  <si>
    <t>産業振興課</t>
    <rPh sb="0" eb="5">
      <t>サンギョウシンコウカ</t>
    </rPh>
    <phoneticPr fontId="9"/>
  </si>
  <si>
    <t xml:space="preserve">  業務委託契約等</t>
    <rPh sb="2" eb="4">
      <t>ギョウム</t>
    </rPh>
    <rPh sb="4" eb="6">
      <t>イタク</t>
    </rPh>
    <rPh sb="6" eb="8">
      <t>ケイヤク</t>
    </rPh>
    <rPh sb="8" eb="9">
      <t>トウ</t>
    </rPh>
    <phoneticPr fontId="9"/>
  </si>
  <si>
    <t>島根・ビジネスサポート・オフィス</t>
    <rPh sb="0" eb="2">
      <t>シマネ</t>
    </rPh>
    <phoneticPr fontId="7"/>
  </si>
  <si>
    <t xml:space="preserve">・マーケティング調査
・旅行会社向け誘客宣伝活動
・島根県観光プロモーション資料の作成補助
</t>
    <rPh sb="8" eb="10">
      <t>チョウサ</t>
    </rPh>
    <rPh sb="43" eb="45">
      <t>ホジョ</t>
    </rPh>
    <phoneticPr fontId="9"/>
  </si>
  <si>
    <t>・旅行会社向け誘客宣伝活動
・島根県観光プロモーション資料の作成補助
・マーケティング調査</t>
    <rPh sb="32" eb="34">
      <t>ホジョ</t>
    </rPh>
    <phoneticPr fontId="9"/>
  </si>
  <si>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9"/>
  </si>
  <si>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9"/>
  </si>
  <si>
    <t>商工労働部成長産業振興室立地・成長支援課</t>
    <rPh sb="0" eb="2">
      <t>ショウコウ</t>
    </rPh>
    <rPh sb="2" eb="4">
      <t>ロウドウ</t>
    </rPh>
    <rPh sb="4" eb="5">
      <t>ブ</t>
    </rPh>
    <rPh sb="5" eb="7">
      <t>セイチョウ</t>
    </rPh>
    <rPh sb="7" eb="9">
      <t>サンギョウ</t>
    </rPh>
    <rPh sb="9" eb="11">
      <t>シンコウ</t>
    </rPh>
    <rPh sb="11" eb="12">
      <t>シツ</t>
    </rPh>
    <rPh sb="12" eb="14">
      <t>リッチ</t>
    </rPh>
    <rPh sb="15" eb="17">
      <t>セイチョウ</t>
    </rPh>
    <rPh sb="17" eb="19">
      <t>シエン</t>
    </rPh>
    <rPh sb="19" eb="20">
      <t>カ</t>
    </rPh>
    <phoneticPr fontId="9"/>
  </si>
  <si>
    <t>・企業ニーズ
・海外事務所廃止後の設置</t>
    <rPh sb="1" eb="3">
      <t>キギョウ</t>
    </rPh>
    <rPh sb="13" eb="15">
      <t>ハイシ</t>
    </rPh>
    <rPh sb="15" eb="16">
      <t>ゴ</t>
    </rPh>
    <rPh sb="17" eb="19">
      <t>セッチ</t>
    </rPh>
    <phoneticPr fontId="9"/>
  </si>
  <si>
    <t>・経済交流をはじめ、観光や友好交流など多様な地域間交流の拠点
・政府機関、経済団体等との幅広い人的ネットワークづくり
・現地情報収集と大阪のプロモーション(大阪情報の発信）
・中小企業の進出拠点支援、新規市場参入支援</t>
    <rPh sb="100" eb="102">
      <t>シンキ</t>
    </rPh>
    <rPh sb="102" eb="104">
      <t>シジョウ</t>
    </rPh>
    <rPh sb="104" eb="106">
      <t>サンニュウ</t>
    </rPh>
    <rPh sb="106" eb="108">
      <t>シエン</t>
    </rPh>
    <phoneticPr fontId="9"/>
  </si>
  <si>
    <t>・市場としての有望性
・進出済み企業の支援
・友好交流先として設置</t>
    <rPh sb="12" eb="14">
      <t>シンシュツ</t>
    </rPh>
    <rPh sb="14" eb="15">
      <t>ズ</t>
    </rPh>
    <rPh sb="16" eb="18">
      <t>キギョウ</t>
    </rPh>
    <rPh sb="19" eb="21">
      <t>シエン</t>
    </rPh>
    <phoneticPr fontId="9"/>
  </si>
  <si>
    <t>県内企業の国際競争力向上、持続可能かつ自律的な産業構造の実現を目指して、東アジアの経済成長を本県産業の発展につなげるため、県内中小企業の海外事業展開を中華人民共和国内及び日本国内で支援することにより、ビジネスチャンスの拡大につなげるため</t>
    <rPh sb="83" eb="84">
      <t>オヨ</t>
    </rPh>
    <rPh sb="85" eb="87">
      <t>ニホン</t>
    </rPh>
    <rPh sb="87" eb="89">
      <t>コクナイ</t>
    </rPh>
    <phoneticPr fontId="9"/>
  </si>
  <si>
    <t>機関等派遣（あいち産業振興機構）</t>
    <rPh sb="0" eb="2">
      <t>キカン</t>
    </rPh>
    <rPh sb="2" eb="3">
      <t>トウ</t>
    </rPh>
    <rPh sb="3" eb="5">
      <t>ハケン</t>
    </rPh>
    <rPh sb="9" eb="11">
      <t>サンギョウ</t>
    </rPh>
    <rPh sb="11" eb="13">
      <t>シンコウ</t>
    </rPh>
    <rPh sb="13" eb="15">
      <t>キコウ</t>
    </rPh>
    <phoneticPr fontId="9"/>
  </si>
  <si>
    <t>あいち産業振興機構共同事務所</t>
    <rPh sb="3" eb="5">
      <t>サンギョウ</t>
    </rPh>
    <rPh sb="5" eb="7">
      <t>シンコウ</t>
    </rPh>
    <rPh sb="7" eb="9">
      <t>キコウ</t>
    </rPh>
    <rPh sb="9" eb="11">
      <t>キョウドウ</t>
    </rPh>
    <rPh sb="11" eb="14">
      <t>ジムショ</t>
    </rPh>
    <phoneticPr fontId="9"/>
  </si>
  <si>
    <t>富士山静岡空港開港を控え、韓国における県の拠点を確保し、観光誘客を中心とした事業展開と情報発信により、本県知名度の向上と交流の促進を図る。
併せて、本県の地域外交展開上の重点国に位置付けているモンゴル国との交流促進を図る。</t>
    <rPh sb="70" eb="71">
      <t>アワ</t>
    </rPh>
    <rPh sb="74" eb="76">
      <t>ホンケン</t>
    </rPh>
    <phoneticPr fontId="9"/>
  </si>
  <si>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9"/>
  </si>
  <si>
    <t>長野県シンガポール駐在員事務所</t>
    <rPh sb="0" eb="3">
      <t>ナガノケン</t>
    </rPh>
    <rPh sb="9" eb="12">
      <t>チュウザイイン</t>
    </rPh>
    <rPh sb="12" eb="14">
      <t>ジム</t>
    </rPh>
    <rPh sb="14" eb="15">
      <t>ショ</t>
    </rPh>
    <phoneticPr fontId="9"/>
  </si>
  <si>
    <t>長野県上海駐在員事務所</t>
    <rPh sb="0" eb="3">
      <t>ナガノケン</t>
    </rPh>
    <rPh sb="3" eb="5">
      <t>シャンハイ</t>
    </rPh>
    <rPh sb="5" eb="8">
      <t>チュウザイイン</t>
    </rPh>
    <rPh sb="8" eb="10">
      <t>ジム</t>
    </rPh>
    <rPh sb="10" eb="11">
      <t>ショ</t>
    </rPh>
    <phoneticPr fontId="9"/>
  </si>
  <si>
    <t>県内企業の海外展開支援</t>
    <rPh sb="0" eb="2">
      <t>ケンナイ</t>
    </rPh>
    <rPh sb="2" eb="4">
      <t>キギョウ</t>
    </rPh>
    <rPh sb="5" eb="7">
      <t>カイガイ</t>
    </rPh>
    <rPh sb="7" eb="9">
      <t>テンカイ</t>
    </rPh>
    <rPh sb="9" eb="11">
      <t>シエン</t>
    </rPh>
    <phoneticPr fontId="9"/>
  </si>
  <si>
    <t>山梨県海外ビジネスサポートデスク（タイ）</t>
    <rPh sb="0" eb="3">
      <t>ヤマナシケン</t>
    </rPh>
    <rPh sb="3" eb="5">
      <t>カイガイ</t>
    </rPh>
    <phoneticPr fontId="9"/>
  </si>
  <si>
    <t>江蘇省昆山市</t>
    <rPh sb="0" eb="3">
      <t>コウソショウ</t>
    </rPh>
    <rPh sb="3" eb="5">
      <t>コンサン</t>
    </rPh>
    <rPh sb="5" eb="6">
      <t>シ</t>
    </rPh>
    <phoneticPr fontId="7"/>
  </si>
  <si>
    <t>山梨県海外ビジネスサポートデスク（中国）</t>
    <rPh sb="0" eb="3">
      <t>ヤマナシケン</t>
    </rPh>
    <rPh sb="3" eb="5">
      <t>カイガイ</t>
    </rPh>
    <rPh sb="17" eb="19">
      <t>チュウゴク</t>
    </rPh>
    <phoneticPr fontId="9"/>
  </si>
  <si>
    <t>H26.11設置</t>
    <rPh sb="6" eb="8">
      <t>セッチ</t>
    </rPh>
    <phoneticPr fontId="7"/>
  </si>
  <si>
    <t>(進出支援)
拠点設立の際の法律・税務・会計問題等のサポート
拠点設立後の各種運営に関するサポート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9"/>
  </si>
  <si>
    <t>東南アジアの中心であるシンガポーにおいて、県内企業への情報提供。便宜供与や新種支援に加え、販路開拓を推進。</t>
    <rPh sb="0" eb="2">
      <t>トウナン</t>
    </rPh>
    <rPh sb="6" eb="8">
      <t>チュウシン</t>
    </rPh>
    <rPh sb="21" eb="23">
      <t>ケンナイ</t>
    </rPh>
    <rPh sb="23" eb="25">
      <t>キギョウ</t>
    </rPh>
    <rPh sb="27" eb="29">
      <t>ジョウホウ</t>
    </rPh>
    <rPh sb="29" eb="31">
      <t>テイキョウ</t>
    </rPh>
    <rPh sb="32" eb="34">
      <t>ベンギ</t>
    </rPh>
    <rPh sb="34" eb="36">
      <t>キョウヨ</t>
    </rPh>
    <rPh sb="37" eb="39">
      <t>シンシュ</t>
    </rPh>
    <rPh sb="39" eb="41">
      <t>シエン</t>
    </rPh>
    <rPh sb="42" eb="43">
      <t>クワ</t>
    </rPh>
    <rPh sb="45" eb="47">
      <t>ハンロ</t>
    </rPh>
    <rPh sb="47" eb="49">
      <t>カイタク</t>
    </rPh>
    <rPh sb="50" eb="52">
      <t>スイシン</t>
    </rPh>
    <phoneticPr fontId="7"/>
  </si>
  <si>
    <t>産業政策課</t>
    <rPh sb="0" eb="2">
      <t>サンギョウ</t>
    </rPh>
    <rPh sb="2" eb="4">
      <t>セイサク</t>
    </rPh>
    <rPh sb="4" eb="5">
      <t>カ</t>
    </rPh>
    <phoneticPr fontId="7"/>
  </si>
  <si>
    <t>機関等派遣
（ＪＥＴＲＯ）</t>
    <rPh sb="0" eb="2">
      <t>キカン</t>
    </rPh>
    <rPh sb="2" eb="3">
      <t>トウ</t>
    </rPh>
    <rPh sb="3" eb="5">
      <t>ハケン</t>
    </rPh>
    <phoneticPr fontId="7"/>
  </si>
  <si>
    <t>石川県</t>
    <rPh sb="0" eb="3">
      <t>イシカワケン</t>
    </rPh>
    <phoneticPr fontId="7"/>
  </si>
  <si>
    <t xml:space="preserve">左記は日本語ＨＰ
韓国語ＨＰは以下
http://www.niigata.or.kr/
</t>
    <rPh sb="9" eb="12">
      <t>カンコクゴ</t>
    </rPh>
    <rPh sb="15" eb="17">
      <t>イカ</t>
    </rPh>
    <phoneticPr fontId="9"/>
  </si>
  <si>
    <t>H26年8月 新たに設置</t>
    <rPh sb="3" eb="4">
      <t>ネン</t>
    </rPh>
    <rPh sb="5" eb="6">
      <t>ツキ</t>
    </rPh>
    <rPh sb="7" eb="8">
      <t>アラ</t>
    </rPh>
    <rPh sb="10" eb="12">
      <t>セッチ</t>
    </rPh>
    <phoneticPr fontId="7"/>
  </si>
  <si>
    <t>（１）窓口相談業務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t>
    <rPh sb="3" eb="5">
      <t>マドグチ</t>
    </rPh>
    <rPh sb="5" eb="7">
      <t>ソウダン</t>
    </rPh>
    <rPh sb="7" eb="9">
      <t>ギョウム</t>
    </rPh>
    <rPh sb="60" eb="62">
      <t>ショウカイ</t>
    </rPh>
    <rPh sb="76" eb="78">
      <t>ゲンチ</t>
    </rPh>
    <rPh sb="85" eb="87">
      <t>ウンエイ</t>
    </rPh>
    <rPh sb="87" eb="89">
      <t>ギョウム</t>
    </rPh>
    <rPh sb="102" eb="105">
      <t>ショウダンカイ</t>
    </rPh>
    <rPh sb="110" eb="112">
      <t>サンカ</t>
    </rPh>
    <rPh sb="117" eb="118">
      <t>トウ</t>
    </rPh>
    <phoneticPr fontId="8"/>
  </si>
  <si>
    <t>埼玉県内の企業がタイを中心とするアセアンにおいてビジネス活動を行う際の支援をするため</t>
    <rPh sb="11" eb="13">
      <t>チュウシン</t>
    </rPh>
    <phoneticPr fontId="9"/>
  </si>
  <si>
    <t>埼玉県タイサポートデスク</t>
    <rPh sb="0" eb="2">
      <t>サイタマ</t>
    </rPh>
    <rPh sb="2" eb="3">
      <t>ケン</t>
    </rPh>
    <phoneticPr fontId="9"/>
  </si>
  <si>
    <t>埼玉県内の企業がベトナムを中心とするアセアンにおいてビジネス活動を行う際の支援をするため</t>
    <rPh sb="13" eb="15">
      <t>チュウシン</t>
    </rPh>
    <phoneticPr fontId="9"/>
  </si>
  <si>
    <t>埼玉県ベトナムサポートデスク</t>
    <rPh sb="0" eb="2">
      <t>サイタマ</t>
    </rPh>
    <rPh sb="2" eb="3">
      <t>ケン</t>
    </rPh>
    <phoneticPr fontId="9"/>
  </si>
  <si>
    <t>県内企業の東南アジア進出支援</t>
    <rPh sb="0" eb="2">
      <t>ケンナイ</t>
    </rPh>
    <rPh sb="2" eb="4">
      <t>キギョウ</t>
    </rPh>
    <rPh sb="5" eb="7">
      <t>トウナン</t>
    </rPh>
    <rPh sb="10" eb="12">
      <t>シンシュツ</t>
    </rPh>
    <rPh sb="12" eb="14">
      <t>シエン</t>
    </rPh>
    <phoneticPr fontId="7"/>
  </si>
  <si>
    <t>商業貿易課</t>
    <rPh sb="0" eb="2">
      <t>ショウギョウ</t>
    </rPh>
    <rPh sb="2" eb="5">
      <t>ボウエキカ</t>
    </rPh>
    <phoneticPr fontId="7"/>
  </si>
  <si>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7"/>
  </si>
  <si>
    <t>【観光部門】誘客促進
・ホームページの運営
・観光商談会の開催
・ブロガー等招聘事業
・イベント出展等による観光PR
【物産部門】販路拡大
・商談会出展等による物産ＰＲ
・バイヤー招聘の実施
・韓国進出希望企業へのビジネスサポートの実施</t>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9"/>
  </si>
  <si>
    <t>青森県企業のタイ及びタイを窓口とした東南アジアでの市場開拓・販路拡大等を支援するため</t>
    <rPh sb="0" eb="3">
      <t>アオモリケン</t>
    </rPh>
    <rPh sb="3" eb="5">
      <t>キギョウ</t>
    </rPh>
    <rPh sb="8" eb="9">
      <t>オヨ</t>
    </rPh>
    <rPh sb="13" eb="15">
      <t>マドグチ</t>
    </rPh>
    <rPh sb="18" eb="20">
      <t>トウナン</t>
    </rPh>
    <rPh sb="25" eb="27">
      <t>シジョウ</t>
    </rPh>
    <rPh sb="27" eb="29">
      <t>カイタク</t>
    </rPh>
    <rPh sb="30" eb="32">
      <t>ハンロ</t>
    </rPh>
    <rPh sb="32" eb="34">
      <t>カクダイ</t>
    </rPh>
    <rPh sb="34" eb="35">
      <t>トウ</t>
    </rPh>
    <rPh sb="36" eb="38">
      <t>シエン</t>
    </rPh>
    <phoneticPr fontId="9"/>
  </si>
  <si>
    <t>青森県東南アジアビジネスコーディネーター</t>
    <rPh sb="0" eb="3">
      <t>アオモリケン</t>
    </rPh>
    <rPh sb="3" eb="5">
      <t>トウナン</t>
    </rPh>
    <phoneticPr fontId="9"/>
  </si>
  <si>
    <t>観光国際戦略局誘客交流課</t>
    <rPh sb="0" eb="2">
      <t>カンコウ</t>
    </rPh>
    <rPh sb="2" eb="4">
      <t>コクサイ</t>
    </rPh>
    <rPh sb="4" eb="6">
      <t>センリャク</t>
    </rPh>
    <rPh sb="6" eb="7">
      <t>キョク</t>
    </rPh>
    <rPh sb="7" eb="9">
      <t>ユウキャク</t>
    </rPh>
    <rPh sb="9" eb="11">
      <t>コウリュウ</t>
    </rPh>
    <rPh sb="11" eb="12">
      <t>カ</t>
    </rPh>
    <phoneticPr fontId="9"/>
  </si>
  <si>
    <t>青森県台湾ビジネスコーディネーター</t>
    <rPh sb="0" eb="3">
      <t>アオモリケン</t>
    </rPh>
    <rPh sb="3" eb="5">
      <t>タイワン</t>
    </rPh>
    <phoneticPr fontId="9"/>
  </si>
  <si>
    <t>業務委託契約等</t>
    <rPh sb="0" eb="2">
      <t>ギョウム</t>
    </rPh>
    <rPh sb="2" eb="4">
      <t>イタク</t>
    </rPh>
    <rPh sb="4" eb="6">
      <t>ケイヤク</t>
    </rPh>
    <rPh sb="6" eb="7">
      <t>トウ</t>
    </rPh>
    <phoneticPr fontId="7"/>
  </si>
  <si>
    <t>青森県企業の台湾での市場開拓・販路拡大等を支援するため</t>
    <rPh sb="6" eb="8">
      <t>タイワン</t>
    </rPh>
    <rPh sb="10" eb="12">
      <t>シジョウ</t>
    </rPh>
    <rPh sb="12" eb="14">
      <t>カイタク</t>
    </rPh>
    <rPh sb="15" eb="17">
      <t>ハンロ</t>
    </rPh>
    <rPh sb="17" eb="19">
      <t>カクダイ</t>
    </rPh>
    <rPh sb="19" eb="20">
      <t>トウ</t>
    </rPh>
    <rPh sb="21" eb="23">
      <t>シエン</t>
    </rPh>
    <phoneticPr fontId="9"/>
  </si>
  <si>
    <t>栃木県</t>
    <rPh sb="0" eb="3">
      <t>トチギケン</t>
    </rPh>
    <phoneticPr fontId="7"/>
  </si>
  <si>
    <t>台湾観光誘客拠点機能</t>
    <rPh sb="0" eb="2">
      <t>タイワン</t>
    </rPh>
    <rPh sb="2" eb="4">
      <t>カンコウ</t>
    </rPh>
    <rPh sb="4" eb="6">
      <t>ユウキャク</t>
    </rPh>
    <rPh sb="6" eb="8">
      <t>キョテン</t>
    </rPh>
    <rPh sb="8" eb="10">
      <t>キノウ</t>
    </rPh>
    <phoneticPr fontId="7"/>
  </si>
  <si>
    <t>産業労働観光部　　　　観光交流課</t>
    <rPh sb="0" eb="2">
      <t>サンギョウ</t>
    </rPh>
    <rPh sb="2" eb="4">
      <t>ロウドウ</t>
    </rPh>
    <rPh sb="4" eb="6">
      <t>カンコウ</t>
    </rPh>
    <rPh sb="6" eb="7">
      <t>ブ</t>
    </rPh>
    <rPh sb="11" eb="13">
      <t>カンコウ</t>
    </rPh>
    <rPh sb="13" eb="16">
      <t>コウリュウカ</t>
    </rPh>
    <phoneticPr fontId="7"/>
  </si>
  <si>
    <t>台湾における適時適切かつ効果的な情報発信及び収集にかかる業務を強化することにより、風評被害の払拭と台湾からの観光誘客促進を図るため。</t>
    <rPh sb="0" eb="2">
      <t>タイワン</t>
    </rPh>
    <rPh sb="6" eb="8">
      <t>テキジ</t>
    </rPh>
    <rPh sb="8" eb="10">
      <t>テキセツ</t>
    </rPh>
    <rPh sb="12" eb="15">
      <t>コウカテキ</t>
    </rPh>
    <rPh sb="16" eb="18">
      <t>ジョウホウ</t>
    </rPh>
    <rPh sb="18" eb="20">
      <t>ハッシン</t>
    </rPh>
    <rPh sb="20" eb="21">
      <t>オヨ</t>
    </rPh>
    <rPh sb="22" eb="24">
      <t>シュウシュウ</t>
    </rPh>
    <rPh sb="28" eb="30">
      <t>ギョウム</t>
    </rPh>
    <rPh sb="31" eb="33">
      <t>キョウカ</t>
    </rPh>
    <rPh sb="41" eb="43">
      <t>フウヒョウ</t>
    </rPh>
    <rPh sb="43" eb="45">
      <t>ヒガイ</t>
    </rPh>
    <rPh sb="46" eb="48">
      <t>フッショク</t>
    </rPh>
    <rPh sb="49" eb="51">
      <t>タイワン</t>
    </rPh>
    <rPh sb="54" eb="56">
      <t>カンコウ</t>
    </rPh>
    <rPh sb="56" eb="58">
      <t>ユウキャク</t>
    </rPh>
    <rPh sb="58" eb="60">
      <t>ソクシン</t>
    </rPh>
    <rPh sb="61" eb="62">
      <t>ハカ</t>
    </rPh>
    <phoneticPr fontId="7"/>
  </si>
  <si>
    <t>①メディア等を活用した本県観光情報発信の企画・実施　　　　　　　　　　　　　　　　　　　　　　　　　　　　　　　　②現地旅行会社へのプロモーション　　　　　　　　　　　　　　　　　　　　　　　　　　　　　　　　　　　　　　　　　　　③月例市場報告　　　　　　　　　　　　　　　　　　　　　　　　　　　　　　　　　　　　　　　　　　　　　　　　　　　　　　④現地プロモーション補助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7"/>
  </si>
  <si>
    <t>H26年10月１日新たに設置</t>
    <rPh sb="3" eb="4">
      <t>ネン</t>
    </rPh>
    <rPh sb="6" eb="7">
      <t>ガツ</t>
    </rPh>
    <rPh sb="8" eb="9">
      <t>ニチ</t>
    </rPh>
    <rPh sb="9" eb="10">
      <t>アラ</t>
    </rPh>
    <rPh sb="12" eb="14">
      <t>セッチ</t>
    </rPh>
    <phoneticPr fontId="7"/>
  </si>
  <si>
    <t>国際戦略課</t>
    <rPh sb="0" eb="2">
      <t>コクサイ</t>
    </rPh>
    <rPh sb="2" eb="4">
      <t>センリャク</t>
    </rPh>
    <rPh sb="4" eb="5">
      <t>カ</t>
    </rPh>
    <phoneticPr fontId="9"/>
  </si>
  <si>
    <t>県内企業の国際競争力向上、持続可能かつ自律的な産業構造の実現を目指して、東南アジアの経済成長を本県産業の発展につなげるため、県内中小企業の海外事業展開をアセアン諸国内及び日本国内で支援することにより、ビジネスチャンスの拡大につなげるため</t>
    <rPh sb="37" eb="38">
      <t>ミナミ</t>
    </rPh>
    <phoneticPr fontId="9"/>
  </si>
  <si>
    <t>滋賀県経済交流駐在員</t>
    <rPh sb="0" eb="3">
      <t>シガケン</t>
    </rPh>
    <rPh sb="3" eb="5">
      <t>ケイザイ</t>
    </rPh>
    <rPh sb="5" eb="7">
      <t>コウリュウ</t>
    </rPh>
    <rPh sb="7" eb="10">
      <t>チュウザイイン</t>
    </rPh>
    <phoneticPr fontId="9"/>
  </si>
  <si>
    <t>機関等派遣（湖南省対外友好合作服務中心）</t>
    <rPh sb="0" eb="2">
      <t>キカン</t>
    </rPh>
    <rPh sb="2" eb="3">
      <t>トウ</t>
    </rPh>
    <rPh sb="3" eb="5">
      <t>ハケン</t>
    </rPh>
    <rPh sb="6" eb="9">
      <t>コナンショウ</t>
    </rPh>
    <rPh sb="9" eb="11">
      <t>タイガイ</t>
    </rPh>
    <rPh sb="11" eb="13">
      <t>ユウコウ</t>
    </rPh>
    <rPh sb="13" eb="15">
      <t>ガッサク</t>
    </rPh>
    <rPh sb="15" eb="17">
      <t>フクム</t>
    </rPh>
    <rPh sb="17" eb="19">
      <t>チュウシン</t>
    </rPh>
    <phoneticPr fontId="9"/>
  </si>
  <si>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平成27年8月から経済専門家として派遣再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rPh sb="122" eb="124">
      <t>ヘイセイ</t>
    </rPh>
    <rPh sb="126" eb="127">
      <t>ネン</t>
    </rPh>
    <rPh sb="128" eb="129">
      <t>ガツ</t>
    </rPh>
    <rPh sb="131" eb="133">
      <t>ケイザイ</t>
    </rPh>
    <rPh sb="133" eb="136">
      <t>センモンカ</t>
    </rPh>
    <rPh sb="139" eb="141">
      <t>ハケン</t>
    </rPh>
    <rPh sb="141" eb="143">
      <t>サイカイ</t>
    </rPh>
    <phoneticPr fontId="9"/>
  </si>
  <si>
    <t>・京都産品の販路開拓支援
・外資企業誘致
・観光インバウンド促進</t>
    <rPh sb="10" eb="12">
      <t>シエン</t>
    </rPh>
    <phoneticPr fontId="7"/>
  </si>
  <si>
    <t>トルコ・大阪ビジネスサポートデスク</t>
    <rPh sb="4" eb="6">
      <t>オオサカ</t>
    </rPh>
    <phoneticPr fontId="9"/>
  </si>
  <si>
    <t>タイにおける観光に関する情報収集とプロモーションを強化するため旅行会社に委託する。</t>
    <rPh sb="6" eb="8">
      <t>カンコウ</t>
    </rPh>
    <rPh sb="9" eb="10">
      <t>カン</t>
    </rPh>
    <rPh sb="12" eb="14">
      <t>ジョウホウ</t>
    </rPh>
    <rPh sb="14" eb="16">
      <t>シュウシュウ</t>
    </rPh>
    <rPh sb="25" eb="27">
      <t>キョウカ</t>
    </rPh>
    <rPh sb="31" eb="33">
      <t>リョコウ</t>
    </rPh>
    <rPh sb="33" eb="35">
      <t>ガイシャ</t>
    </rPh>
    <rPh sb="36" eb="38">
      <t>イタク</t>
    </rPh>
    <phoneticPr fontId="9"/>
  </si>
  <si>
    <t>高知県上海ビジネスサポートサテライト</t>
    <rPh sb="0" eb="3">
      <t>コウチケン</t>
    </rPh>
    <rPh sb="3" eb="5">
      <t>シャンハイ</t>
    </rPh>
    <phoneticPr fontId="9"/>
  </si>
  <si>
    <t>①基本サービス
定期的な情報発信（メールマガジン、電子メールを使った個別質問への回答など）
②有償サービス（個別依頼に基づき実施）
商談先企業の紹介、企業信用調査、商標登録申請支援、見本市・商談会への出展支援、翻訳など</t>
    <rPh sb="12" eb="14">
      <t>ジョウホウ</t>
    </rPh>
    <rPh sb="14" eb="16">
      <t>ハッシン</t>
    </rPh>
    <rPh sb="47" eb="49">
      <t>ユウショウ</t>
    </rPh>
    <phoneticPr fontId="9"/>
  </si>
  <si>
    <t>現地に支店のある民間の日系コンサルタントに業務委託。</t>
    <rPh sb="0" eb="2">
      <t>ゲンチ</t>
    </rPh>
    <rPh sb="3" eb="5">
      <t>シテン</t>
    </rPh>
    <rPh sb="11" eb="13">
      <t>ニッケイ</t>
    </rPh>
    <rPh sb="21" eb="23">
      <t>ギョウム</t>
    </rPh>
    <rPh sb="23" eb="25">
      <t>イタク</t>
    </rPh>
    <phoneticPr fontId="7"/>
  </si>
  <si>
    <t>台湾交流促進拠点</t>
    <rPh sb="0" eb="2">
      <t>タイワン</t>
    </rPh>
    <rPh sb="2" eb="4">
      <t>コウリュウ</t>
    </rPh>
    <rPh sb="4" eb="6">
      <t>ソクシン</t>
    </rPh>
    <rPh sb="6" eb="8">
      <t>キョテン</t>
    </rPh>
    <phoneticPr fontId="7"/>
  </si>
  <si>
    <t>高知県と台湾との経済交流及び観光交流を促進し、台湾に軸足を置いた販路開拓を目指す県内企業支援。</t>
    <rPh sb="0" eb="2">
      <t>コウチ</t>
    </rPh>
    <rPh sb="2" eb="3">
      <t>ケン</t>
    </rPh>
    <rPh sb="4" eb="6">
      <t>タイワン</t>
    </rPh>
    <rPh sb="8" eb="10">
      <t>ケイザイ</t>
    </rPh>
    <rPh sb="10" eb="12">
      <t>コウリュウ</t>
    </rPh>
    <rPh sb="12" eb="13">
      <t>オヨ</t>
    </rPh>
    <rPh sb="14" eb="16">
      <t>カンコウ</t>
    </rPh>
    <rPh sb="16" eb="18">
      <t>コウリュウ</t>
    </rPh>
    <rPh sb="19" eb="21">
      <t>ソクシン</t>
    </rPh>
    <rPh sb="23" eb="25">
      <t>タイワン</t>
    </rPh>
    <rPh sb="26" eb="28">
      <t>ジクアシ</t>
    </rPh>
    <rPh sb="29" eb="30">
      <t>オ</t>
    </rPh>
    <rPh sb="32" eb="34">
      <t>ハンロ</t>
    </rPh>
    <rPh sb="34" eb="36">
      <t>カイタク</t>
    </rPh>
    <rPh sb="37" eb="39">
      <t>メザ</t>
    </rPh>
    <rPh sb="40" eb="42">
      <t>ケンナイ</t>
    </rPh>
    <rPh sb="42" eb="44">
      <t>キギョウ</t>
    </rPh>
    <rPh sb="44" eb="46">
      <t>シエン</t>
    </rPh>
    <phoneticPr fontId="9"/>
  </si>
  <si>
    <t>観光、工業、食品の各分野で下記支援を実施
①海外事業展開サポート
　販路開拓のための市場調査、輸出入のビジネスパートナー探し、商談会への出展支援等、海外での事業展開を支援
②情報収集、営業活動支援
③現地活動支援
　県内企業が現地で行う商談等、ビジネス活動を支援</t>
    <rPh sb="0" eb="2">
      <t>カンコウ</t>
    </rPh>
    <rPh sb="3" eb="5">
      <t>コウギョウ</t>
    </rPh>
    <rPh sb="6" eb="8">
      <t>ショクヒン</t>
    </rPh>
    <rPh sb="9" eb="12">
      <t>カクブンヤ</t>
    </rPh>
    <rPh sb="13" eb="15">
      <t>カキ</t>
    </rPh>
    <rPh sb="15" eb="17">
      <t>シエン</t>
    </rPh>
    <rPh sb="18" eb="20">
      <t>ジッシ</t>
    </rPh>
    <rPh sb="63" eb="66">
      <t>ショウダンカイ</t>
    </rPh>
    <rPh sb="68" eb="70">
      <t>シュッテン</t>
    </rPh>
    <rPh sb="70" eb="72">
      <t>シエン</t>
    </rPh>
    <rPh sb="87" eb="89">
      <t>ジョウホウ</t>
    </rPh>
    <rPh sb="89" eb="91">
      <t>シュウシュウ</t>
    </rPh>
    <rPh sb="92" eb="94">
      <t>エイギョウ</t>
    </rPh>
    <rPh sb="94" eb="96">
      <t>カツドウ</t>
    </rPh>
    <rPh sb="96" eb="98">
      <t>シエン</t>
    </rPh>
    <phoneticPr fontId="9"/>
  </si>
  <si>
    <t>民間の現地コンサルタントに業務委託。</t>
    <rPh sb="13" eb="15">
      <t>ギョウム</t>
    </rPh>
    <rPh sb="15" eb="17">
      <t>イタク</t>
    </rPh>
    <phoneticPr fontId="7"/>
  </si>
  <si>
    <t>国際・観光部
国際戦略グループ</t>
    <rPh sb="7" eb="11">
      <t>コクサイセンリャク</t>
    </rPh>
    <phoneticPr fontId="9"/>
  </si>
  <si>
    <t>国際課</t>
    <rPh sb="0" eb="3">
      <t>コ</t>
    </rPh>
    <phoneticPr fontId="9"/>
  </si>
  <si>
    <t>アジア事務所</t>
    <rPh sb="3" eb="5">
      <t>ジム</t>
    </rPh>
    <rPh sb="5" eb="6">
      <t>ショ</t>
    </rPh>
    <phoneticPr fontId="7"/>
  </si>
  <si>
    <t>本県農林水産物の輸出拡大や県内企業のアジア・アセアン諸国での事業展開、観光等交流の促進を支援。</t>
    <rPh sb="0" eb="2">
      <t>ホンケン</t>
    </rPh>
    <rPh sb="35" eb="37">
      <t>カンコウ</t>
    </rPh>
    <rPh sb="37" eb="38">
      <t>トウ</t>
    </rPh>
    <rPh sb="38" eb="40">
      <t>コウリュウ</t>
    </rPh>
    <rPh sb="41" eb="43">
      <t>ソクシン</t>
    </rPh>
    <phoneticPr fontId="7"/>
  </si>
  <si>
    <t>・農林水産物等の輸出促進支援
・県内中小企業などのアジア・アセアン諸国の展開支援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33" eb="35">
      <t>ショコク</t>
    </rPh>
    <rPh sb="36" eb="38">
      <t>テンカイ</t>
    </rPh>
    <rPh sb="38" eb="40">
      <t>シエン</t>
    </rPh>
    <rPh sb="42" eb="44">
      <t>カンコウ</t>
    </rPh>
    <rPh sb="44" eb="45">
      <t>トウ</t>
    </rPh>
    <rPh sb="45" eb="47">
      <t>コウリュウ</t>
    </rPh>
    <rPh sb="48" eb="50">
      <t>ソクシン</t>
    </rPh>
    <phoneticPr fontId="7"/>
  </si>
  <si>
    <t>熊本・高雄交流促進アドバイザー</t>
    <rPh sb="0" eb="2">
      <t>クマモト</t>
    </rPh>
    <rPh sb="3" eb="5">
      <t>タカオ</t>
    </rPh>
    <rPh sb="5" eb="7">
      <t>コウリュウ</t>
    </rPh>
    <rPh sb="7" eb="9">
      <t>ソクシン</t>
    </rPh>
    <phoneticPr fontId="7"/>
  </si>
  <si>
    <t>高雄</t>
    <rPh sb="0" eb="2">
      <t>タカオ</t>
    </rPh>
    <phoneticPr fontId="7"/>
  </si>
  <si>
    <t>国際課</t>
    <rPh sb="0" eb="3">
      <t>コクサイカ</t>
    </rPh>
    <phoneticPr fontId="7"/>
  </si>
  <si>
    <t>熊本県と台湾・高雄市交流促進のため</t>
    <rPh sb="0" eb="3">
      <t>クマモトケン</t>
    </rPh>
    <rPh sb="7" eb="9">
      <t>タカオ</t>
    </rPh>
    <rPh sb="9" eb="10">
      <t>シ</t>
    </rPh>
    <rPh sb="10" eb="12">
      <t>コウリュウ</t>
    </rPh>
    <rPh sb="12" eb="14">
      <t>ソクシン</t>
    </rPh>
    <phoneticPr fontId="9"/>
  </si>
  <si>
    <t>・旅行代理店等との調整・訪問、旅行博出展等支援
・熊本県関係者の訪問支援
・高雄市政府との連絡調整
・各種現地事情の相談対応　等</t>
    <rPh sb="1" eb="3">
      <t>リョコウ</t>
    </rPh>
    <rPh sb="3" eb="5">
      <t>ダイリ</t>
    </rPh>
    <rPh sb="5" eb="6">
      <t>テン</t>
    </rPh>
    <rPh sb="6" eb="7">
      <t>ナド</t>
    </rPh>
    <rPh sb="9" eb="11">
      <t>チョウセイ</t>
    </rPh>
    <rPh sb="12" eb="14">
      <t>ホウモン</t>
    </rPh>
    <rPh sb="15" eb="17">
      <t>リョコウ</t>
    </rPh>
    <rPh sb="18" eb="21">
      <t>シュッテンナド</t>
    </rPh>
    <rPh sb="21" eb="23">
      <t>シエン</t>
    </rPh>
    <rPh sb="25" eb="28">
      <t>クマモトケン</t>
    </rPh>
    <rPh sb="28" eb="31">
      <t>カンケイシャ</t>
    </rPh>
    <rPh sb="32" eb="34">
      <t>ホウモン</t>
    </rPh>
    <rPh sb="34" eb="36">
      <t>シエン</t>
    </rPh>
    <rPh sb="38" eb="40">
      <t>タカオ</t>
    </rPh>
    <rPh sb="40" eb="41">
      <t>シ</t>
    </rPh>
    <rPh sb="41" eb="43">
      <t>セイフ</t>
    </rPh>
    <rPh sb="45" eb="47">
      <t>レンラク</t>
    </rPh>
    <rPh sb="47" eb="49">
      <t>チョウセイ</t>
    </rPh>
    <rPh sb="51" eb="53">
      <t>カクシュ</t>
    </rPh>
    <rPh sb="53" eb="55">
      <t>ゲンチ</t>
    </rPh>
    <rPh sb="55" eb="57">
      <t>ジジョウ</t>
    </rPh>
    <rPh sb="58" eb="60">
      <t>ソウダン</t>
    </rPh>
    <rPh sb="60" eb="62">
      <t>タイオウ</t>
    </rPh>
    <rPh sb="63" eb="64">
      <t>ナド</t>
    </rPh>
    <phoneticPr fontId="7"/>
  </si>
  <si>
    <t>香港事務所</t>
    <rPh sb="0" eb="2">
      <t>ホンコン</t>
    </rPh>
    <rPh sb="2" eb="4">
      <t>ジム</t>
    </rPh>
    <rPh sb="4" eb="5">
      <t>ショ</t>
    </rPh>
    <phoneticPr fontId="7"/>
  </si>
  <si>
    <t>独自事務所（(一社）熊本県貿易協会へ委託）</t>
    <rPh sb="7" eb="8">
      <t>イチ</t>
    </rPh>
    <rPh sb="8" eb="9">
      <t>シャ</t>
    </rPh>
    <phoneticPr fontId="7"/>
  </si>
  <si>
    <t>本県農林水産物の輸出拡大や県内企業の香港・台湾等での事業展開、観光等交流の促進を支援。</t>
    <rPh sb="0" eb="2">
      <t>ホンケン</t>
    </rPh>
    <rPh sb="18" eb="20">
      <t>ホンコン</t>
    </rPh>
    <rPh sb="21" eb="23">
      <t>タイワン</t>
    </rPh>
    <rPh sb="23" eb="24">
      <t>トウ</t>
    </rPh>
    <rPh sb="31" eb="33">
      <t>カンコウ</t>
    </rPh>
    <rPh sb="33" eb="34">
      <t>トウ</t>
    </rPh>
    <rPh sb="34" eb="36">
      <t>コウリュウ</t>
    </rPh>
    <rPh sb="37" eb="39">
      <t>ソクシン</t>
    </rPh>
    <phoneticPr fontId="7"/>
  </si>
  <si>
    <t>・農林水産物等の輸出促進支援
・県内中小企業などの香港・台湾等の展開支援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25" eb="27">
      <t>ホンコン</t>
    </rPh>
    <rPh sb="28" eb="30">
      <t>タイワン</t>
    </rPh>
    <rPh sb="30" eb="31">
      <t>トウ</t>
    </rPh>
    <rPh sb="32" eb="34">
      <t>テンカイ</t>
    </rPh>
    <rPh sb="34" eb="36">
      <t>シエン</t>
    </rPh>
    <rPh sb="38" eb="40">
      <t>カンコウ</t>
    </rPh>
    <rPh sb="40" eb="41">
      <t>トウ</t>
    </rPh>
    <rPh sb="41" eb="43">
      <t>コウリュウ</t>
    </rPh>
    <rPh sb="44" eb="46">
      <t>ソクシン</t>
    </rPh>
    <phoneticPr fontId="7"/>
  </si>
  <si>
    <t>公益財団法人沖縄県産業振興公社　シンガポール事務所</t>
    <rPh sb="0" eb="2">
      <t>コウエキ</t>
    </rPh>
    <rPh sb="2" eb="6">
      <t>ザイダンホウジン</t>
    </rPh>
    <rPh sb="22" eb="24">
      <t>ジム</t>
    </rPh>
    <phoneticPr fontId="9"/>
  </si>
  <si>
    <t>独自海外事務所（公益財団法人沖縄県産業振興公社　シンガポール事務所）</t>
    <rPh sb="0" eb="2">
      <t>ドクジ</t>
    </rPh>
    <rPh sb="2" eb="4">
      <t>カイガイ</t>
    </rPh>
    <rPh sb="4" eb="7">
      <t>ジムショ</t>
    </rPh>
    <rPh sb="8" eb="10">
      <t>コウエキ</t>
    </rPh>
    <rPh sb="10" eb="14">
      <t>ザイダンホウジン</t>
    </rPh>
    <phoneticPr fontId="9"/>
  </si>
  <si>
    <t>シンガポールを中心とする東南アジアの経済情勢等を把握し、本県と同地域との経済・文化等交流の推進を図るために設置。</t>
    <rPh sb="7" eb="9">
      <t>チュウシン</t>
    </rPh>
    <rPh sb="12" eb="14">
      <t>トウナン</t>
    </rPh>
    <rPh sb="28" eb="30">
      <t>ホンケン</t>
    </rPh>
    <rPh sb="31" eb="34">
      <t>ドウチイキ</t>
    </rPh>
    <rPh sb="36" eb="38">
      <t>ケイザイ</t>
    </rPh>
    <rPh sb="39" eb="41">
      <t>ブンカ</t>
    </rPh>
    <rPh sb="41" eb="42">
      <t>トウ</t>
    </rPh>
    <rPh sb="42" eb="44">
      <t>コウリュウ</t>
    </rPh>
    <rPh sb="45" eb="47">
      <t>スイシン</t>
    </rPh>
    <rPh sb="48" eb="49">
      <t>ハカ</t>
    </rPh>
    <rPh sb="53" eb="55">
      <t>セッチ</t>
    </rPh>
    <phoneticPr fontId="7"/>
  </si>
  <si>
    <t>奈良県</t>
    <rPh sb="0" eb="3">
      <t>ナラケン</t>
    </rPh>
    <phoneticPr fontId="9"/>
  </si>
  <si>
    <t>奈良県観光レップ</t>
    <rPh sb="0" eb="3">
      <t>ナラケン</t>
    </rPh>
    <rPh sb="3" eb="5">
      <t>カンコウ</t>
    </rPh>
    <phoneticPr fontId="9"/>
  </si>
  <si>
    <t>地域振興部観光局
観光プロモーション課</t>
    <rPh sb="0" eb="2">
      <t>チイキ</t>
    </rPh>
    <rPh sb="2" eb="5">
      <t>シンコウブ</t>
    </rPh>
    <rPh sb="5" eb="7">
      <t>カンコウ</t>
    </rPh>
    <rPh sb="7" eb="8">
      <t>キョク</t>
    </rPh>
    <rPh sb="9" eb="11">
      <t>カンコウ</t>
    </rPh>
    <rPh sb="18" eb="19">
      <t>カ</t>
    </rPh>
    <phoneticPr fontId="9"/>
  </si>
  <si>
    <t>海外における奈良観光のPR・セールス活動など奈良への旅行者送客に向けたサポートを行うため。</t>
    <rPh sb="6" eb="8">
      <t>ナラ</t>
    </rPh>
    <rPh sb="22" eb="24">
      <t>ナラ</t>
    </rPh>
    <phoneticPr fontId="7"/>
  </si>
  <si>
    <t>現地旅行エージェント、関連企業・団体への訪問・セールス、現地メディアへの情報提供、奈良観光の資料配布、メールマガジン等による情報発信など。</t>
    <rPh sb="41" eb="43">
      <t>ナラ</t>
    </rPh>
    <phoneticPr fontId="7"/>
  </si>
  <si>
    <t>経済成長を続ける中国は、その規模や発展性の面から企業の海外展開、観光客誘致にとって重要な市場であるため。</t>
    <rPh sb="0" eb="2">
      <t>ケイザイ</t>
    </rPh>
    <rPh sb="2" eb="4">
      <t>セイチョウ</t>
    </rPh>
    <rPh sb="5" eb="6">
      <t>ツヅ</t>
    </rPh>
    <rPh sb="8" eb="10">
      <t>チュウゴク</t>
    </rPh>
    <rPh sb="14" eb="16">
      <t>キボ</t>
    </rPh>
    <rPh sb="17" eb="20">
      <t>ハッテンセイ</t>
    </rPh>
    <rPh sb="21" eb="22">
      <t>メン</t>
    </rPh>
    <rPh sb="24" eb="26">
      <t>キギョウ</t>
    </rPh>
    <rPh sb="27" eb="29">
      <t>カイガイ</t>
    </rPh>
    <rPh sb="29" eb="31">
      <t>テンカイ</t>
    </rPh>
    <rPh sb="32" eb="34">
      <t>カンコウ</t>
    </rPh>
    <rPh sb="34" eb="35">
      <t>キャク</t>
    </rPh>
    <rPh sb="35" eb="37">
      <t>ユウチ</t>
    </rPh>
    <rPh sb="41" eb="43">
      <t>ジュウヨウ</t>
    </rPh>
    <rPh sb="44" eb="46">
      <t>シジョウ</t>
    </rPh>
    <phoneticPr fontId="9"/>
  </si>
  <si>
    <t>蘇州</t>
    <rPh sb="0" eb="2">
      <t>ソシュウ</t>
    </rPh>
    <phoneticPr fontId="9"/>
  </si>
  <si>
    <t>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t>
    <rPh sb="25" eb="27">
      <t>ゲンチ</t>
    </rPh>
    <rPh sb="31" eb="33">
      <t>ジョウホウ</t>
    </rPh>
    <rPh sb="34" eb="36">
      <t>シュウシュウ</t>
    </rPh>
    <rPh sb="36" eb="37">
      <t>オヨ</t>
    </rPh>
    <rPh sb="38" eb="40">
      <t>テイキョウ</t>
    </rPh>
    <rPh sb="79" eb="81">
      <t>セツリツ</t>
    </rPh>
    <rPh sb="90" eb="92">
      <t>ソウダン</t>
    </rPh>
    <phoneticPr fontId="9"/>
  </si>
  <si>
    <t>京都市ソウル拠点</t>
    <rPh sb="0" eb="3">
      <t>キョウトシ</t>
    </rPh>
    <rPh sb="6" eb="8">
      <t>キョテン</t>
    </rPh>
    <phoneticPr fontId="9"/>
  </si>
  <si>
    <t>京都市上海拠点</t>
    <rPh sb="0" eb="3">
      <t>キョウトシ</t>
    </rPh>
    <rPh sb="3" eb="5">
      <t>シャンハイ</t>
    </rPh>
    <rPh sb="5" eb="7">
      <t>キョテン</t>
    </rPh>
    <phoneticPr fontId="9"/>
  </si>
  <si>
    <t>京都市シドニー拠点</t>
    <rPh sb="0" eb="3">
      <t>キョウトシ</t>
    </rPh>
    <rPh sb="7" eb="9">
      <t>キョテン</t>
    </rPh>
    <phoneticPr fontId="9"/>
  </si>
  <si>
    <t>京都市ニューヨーク拠点</t>
    <rPh sb="0" eb="3">
      <t>キョウトシ</t>
    </rPh>
    <rPh sb="9" eb="11">
      <t>キョテン</t>
    </rPh>
    <phoneticPr fontId="9"/>
  </si>
  <si>
    <t>京都市台北拠点</t>
    <rPh sb="0" eb="3">
      <t>キョウトシ</t>
    </rPh>
    <rPh sb="3" eb="5">
      <t>タイホク</t>
    </rPh>
    <rPh sb="5" eb="7">
      <t>キョテン</t>
    </rPh>
    <phoneticPr fontId="9"/>
  </si>
  <si>
    <t>京都市パリ拠点</t>
    <rPh sb="0" eb="3">
      <t>キョウトシ</t>
    </rPh>
    <rPh sb="5" eb="7">
      <t>キョテン</t>
    </rPh>
    <phoneticPr fontId="9"/>
  </si>
  <si>
    <t>京都市ロンドン拠点</t>
    <rPh sb="0" eb="3">
      <t>キョウトシ</t>
    </rPh>
    <rPh sb="7" eb="9">
      <t>キョテン</t>
    </rPh>
    <phoneticPr fontId="9"/>
  </si>
  <si>
    <t>京都市フランクフルト拠点</t>
    <rPh sb="0" eb="3">
      <t>キョウトシ</t>
    </rPh>
    <rPh sb="10" eb="12">
      <t>キョテン</t>
    </rPh>
    <phoneticPr fontId="9"/>
  </si>
  <si>
    <t>京都市ドバイ拠点</t>
    <rPh sb="0" eb="3">
      <t>キョウトシ</t>
    </rPh>
    <rPh sb="6" eb="8">
      <t>キョテン</t>
    </rPh>
    <phoneticPr fontId="9"/>
  </si>
  <si>
    <t>京都市香港拠点</t>
    <rPh sb="0" eb="3">
      <t>キョウトシ</t>
    </rPh>
    <rPh sb="3" eb="5">
      <t>ホンコン</t>
    </rPh>
    <rPh sb="5" eb="7">
      <t>キョテン</t>
    </rPh>
    <phoneticPr fontId="9"/>
  </si>
  <si>
    <t>神戸シアトルビジネスオフィス</t>
    <rPh sb="0" eb="2">
      <t>コウベ</t>
    </rPh>
    <phoneticPr fontId="7"/>
  </si>
  <si>
    <t>独自海外事務所</t>
    <rPh sb="0" eb="2">
      <t>ドクジ</t>
    </rPh>
    <rPh sb="2" eb="4">
      <t>カイガイ</t>
    </rPh>
    <rPh sb="4" eb="6">
      <t>ジム</t>
    </rPh>
    <rPh sb="6" eb="7">
      <t>ショ</t>
    </rPh>
    <phoneticPr fontId="7"/>
  </si>
  <si>
    <t>天津市との友好都市交流及び天津市を中心とする地域での地元企業のビジネス展開支援などの経済活動の促進を図るため。</t>
    <rPh sb="0" eb="2">
      <t>テンシン</t>
    </rPh>
    <rPh sb="2" eb="3">
      <t>シ</t>
    </rPh>
    <rPh sb="5" eb="7">
      <t>ユウコウ</t>
    </rPh>
    <rPh sb="7" eb="9">
      <t>トシ</t>
    </rPh>
    <rPh sb="9" eb="11">
      <t>コウリュウ</t>
    </rPh>
    <rPh sb="11" eb="12">
      <t>オヨ</t>
    </rPh>
    <rPh sb="13" eb="15">
      <t>テンシン</t>
    </rPh>
    <rPh sb="15" eb="16">
      <t>シ</t>
    </rPh>
    <rPh sb="17" eb="19">
      <t>チュウシン</t>
    </rPh>
    <rPh sb="22" eb="24">
      <t>チイキ</t>
    </rPh>
    <rPh sb="26" eb="28">
      <t>ジモト</t>
    </rPh>
    <rPh sb="28" eb="30">
      <t>キギョウ</t>
    </rPh>
    <rPh sb="35" eb="37">
      <t>テンカイ</t>
    </rPh>
    <rPh sb="37" eb="39">
      <t>シエン</t>
    </rPh>
    <rPh sb="42" eb="44">
      <t>ケイザイ</t>
    </rPh>
    <rPh sb="44" eb="46">
      <t>カツドウ</t>
    </rPh>
    <rPh sb="47" eb="49">
      <t>ソクシン</t>
    </rPh>
    <rPh sb="50" eb="51">
      <t>ハカ</t>
    </rPh>
    <phoneticPr fontId="9"/>
  </si>
  <si>
    <t>中国最大の経済・物流拠点である上海市において、貨物・客船の誘致、地元企業のビジネス展開支援、観光客誘致に向けたPR活動など経済活動の促進を図るため。</t>
    <rPh sb="0" eb="2">
      <t>チュウゴク</t>
    </rPh>
    <rPh sb="2" eb="4">
      <t>サイダイ</t>
    </rPh>
    <rPh sb="5" eb="7">
      <t>ケイザイ</t>
    </rPh>
    <rPh sb="8" eb="10">
      <t>ブツリュウ</t>
    </rPh>
    <rPh sb="10" eb="12">
      <t>キョテン</t>
    </rPh>
    <rPh sb="15" eb="17">
      <t>シャンハイ</t>
    </rPh>
    <rPh sb="17" eb="18">
      <t>シ</t>
    </rPh>
    <rPh sb="23" eb="25">
      <t>カモツ</t>
    </rPh>
    <rPh sb="26" eb="28">
      <t>キャクセン</t>
    </rPh>
    <rPh sb="29" eb="31">
      <t>ユウチ</t>
    </rPh>
    <rPh sb="32" eb="34">
      <t>ジモト</t>
    </rPh>
    <rPh sb="34" eb="36">
      <t>キギョウ</t>
    </rPh>
    <rPh sb="41" eb="43">
      <t>テンカイ</t>
    </rPh>
    <rPh sb="43" eb="45">
      <t>シエン</t>
    </rPh>
    <rPh sb="46" eb="49">
      <t>カンコウキャク</t>
    </rPh>
    <rPh sb="49" eb="51">
      <t>ユウチ</t>
    </rPh>
    <rPh sb="52" eb="53">
      <t>ム</t>
    </rPh>
    <rPh sb="57" eb="59">
      <t>カツドウ</t>
    </rPh>
    <rPh sb="61" eb="63">
      <t>ケイザイ</t>
    </rPh>
    <rPh sb="63" eb="65">
      <t>カツドウ</t>
    </rPh>
    <rPh sb="66" eb="68">
      <t>ソクシン</t>
    </rPh>
    <rPh sb="69" eb="70">
      <t>ハカ</t>
    </rPh>
    <phoneticPr fontId="9"/>
  </si>
  <si>
    <t>鳥取県</t>
    <rPh sb="0" eb="2">
      <t>トットリ</t>
    </rPh>
    <rPh sb="2" eb="3">
      <t>ケン</t>
    </rPh>
    <phoneticPr fontId="9"/>
  </si>
  <si>
    <t>鳥取県ソウル駐在員</t>
    <rPh sb="0" eb="2">
      <t>トットリ</t>
    </rPh>
    <rPh sb="2" eb="3">
      <t>ケン</t>
    </rPh>
    <rPh sb="6" eb="9">
      <t>チュウザイイン</t>
    </rPh>
    <phoneticPr fontId="9"/>
  </si>
  <si>
    <t>観光戦略課</t>
    <rPh sb="0" eb="2">
      <t>カンコウ</t>
    </rPh>
    <rPh sb="2" eb="4">
      <t>センリャク</t>
    </rPh>
    <rPh sb="4" eb="5">
      <t>カ</t>
    </rPh>
    <phoneticPr fontId="9"/>
  </si>
  <si>
    <t>国際定期航空路線（米子-ソウル便）・環日本海定期貨客船（境港－東海港）の利用促進及び日韓交流の現地支援及びを図るため。</t>
    <rPh sb="40" eb="41">
      <t>オヨ</t>
    </rPh>
    <phoneticPr fontId="9"/>
  </si>
  <si>
    <t>鳥取県</t>
    <rPh sb="0" eb="3">
      <t>トットリケン</t>
    </rPh>
    <phoneticPr fontId="9"/>
  </si>
  <si>
    <t>鳥取県ｳﾗｼﾞｵｽﾄｸﾋﾞｼﾞﾈｽｻﾎﾟｰﾄｾﾝﾀｰ</t>
    <rPh sb="0" eb="3">
      <t>トットリケン</t>
    </rPh>
    <phoneticPr fontId="9"/>
  </si>
  <si>
    <t>通商物流課</t>
    <rPh sb="0" eb="2">
      <t>ツウショウ</t>
    </rPh>
    <rPh sb="2" eb="4">
      <t>ブツリュウ</t>
    </rPh>
    <rPh sb="4" eb="5">
      <t>カ</t>
    </rPh>
    <phoneticPr fontId="7"/>
  </si>
  <si>
    <t>県内企業のロシアビジネス展開を支援するために設置</t>
    <rPh sb="0" eb="2">
      <t>ケンナイ</t>
    </rPh>
    <rPh sb="2" eb="4">
      <t>キギョウ</t>
    </rPh>
    <rPh sb="12" eb="14">
      <t>テンカイ</t>
    </rPh>
    <rPh sb="15" eb="17">
      <t>シエン</t>
    </rPh>
    <rPh sb="22" eb="24">
      <t>セッチ</t>
    </rPh>
    <phoneticPr fontId="9"/>
  </si>
  <si>
    <t>・現地情報収集、発信業務
・現地関係者へのフォローアップ
・ロシア専門マネージャーとの連携　など</t>
    <rPh sb="1" eb="3">
      <t>ゲンチ</t>
    </rPh>
    <rPh sb="3" eb="5">
      <t>ジョウホウ</t>
    </rPh>
    <rPh sb="5" eb="7">
      <t>シュウシュウ</t>
    </rPh>
    <rPh sb="8" eb="10">
      <t>ハッシン</t>
    </rPh>
    <rPh sb="10" eb="12">
      <t>ギョウム</t>
    </rPh>
    <rPh sb="14" eb="16">
      <t>ゲンチ</t>
    </rPh>
    <rPh sb="16" eb="18">
      <t>カンケイ</t>
    </rPh>
    <rPh sb="18" eb="19">
      <t>シャ</t>
    </rPh>
    <rPh sb="33" eb="35">
      <t>センモン</t>
    </rPh>
    <rPh sb="43" eb="45">
      <t>レンケイ</t>
    </rPh>
    <phoneticPr fontId="9"/>
  </si>
  <si>
    <t>鳥取県東南アジアビューロー</t>
    <rPh sb="0" eb="3">
      <t>トットリケン</t>
    </rPh>
    <rPh sb="3" eb="5">
      <t>トウナン</t>
    </rPh>
    <phoneticPr fontId="7"/>
  </si>
  <si>
    <t>県及び県内団体・企業等の東南アジア地域における販路・受注拡大、観光客誘致、情報発信等を支援するために設置</t>
    <rPh sb="50" eb="52">
      <t>セッチ</t>
    </rPh>
    <phoneticPr fontId="7"/>
  </si>
  <si>
    <t>横浜市</t>
    <rPh sb="0" eb="3">
      <t>ヨコハマシ</t>
    </rPh>
    <phoneticPr fontId="9"/>
  </si>
  <si>
    <t>横浜市フランクフルト事務所</t>
    <rPh sb="0" eb="3">
      <t>ヨコハマシ</t>
    </rPh>
    <rPh sb="10" eb="12">
      <t>ジム</t>
    </rPh>
    <rPh sb="12" eb="13">
      <t>ショ</t>
    </rPh>
    <phoneticPr fontId="9"/>
  </si>
  <si>
    <t>国際局国際連携課</t>
    <rPh sb="3" eb="5">
      <t>コクサイ</t>
    </rPh>
    <rPh sb="5" eb="7">
      <t>レンケイ</t>
    </rPh>
    <phoneticPr fontId="9"/>
  </si>
  <si>
    <t>横浜市上海事務所</t>
    <rPh sb="0" eb="3">
      <t>ヨコハマシ</t>
    </rPh>
    <rPh sb="3" eb="5">
      <t>シャンハイ</t>
    </rPh>
    <rPh sb="5" eb="7">
      <t>ジム</t>
    </rPh>
    <rPh sb="7" eb="8">
      <t>ショ</t>
    </rPh>
    <phoneticPr fontId="9"/>
  </si>
  <si>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9"/>
  </si>
  <si>
    <t>インド・東南アジア地域での、横浜への海外企業誘致・横浜企業の活動支援・国際交流活動</t>
    <rPh sb="4" eb="6">
      <t>トウナン</t>
    </rPh>
    <phoneticPr fontId="9"/>
  </si>
  <si>
    <t>岩手県</t>
    <rPh sb="0" eb="2">
      <t>イワテ</t>
    </rPh>
    <rPh sb="2" eb="3">
      <t>ケン</t>
    </rPh>
    <phoneticPr fontId="21"/>
  </si>
  <si>
    <t>北東北３県・北海道ソウル事務所</t>
    <rPh sb="0" eb="1">
      <t>キタ</t>
    </rPh>
    <rPh sb="1" eb="3">
      <t>トウホク</t>
    </rPh>
    <rPh sb="4" eb="5">
      <t>ケン</t>
    </rPh>
    <rPh sb="6" eb="9">
      <t>ホッカイドウ</t>
    </rPh>
    <rPh sb="12" eb="14">
      <t>ジム</t>
    </rPh>
    <rPh sb="14" eb="15">
      <t>ショ</t>
    </rPh>
    <phoneticPr fontId="21"/>
  </si>
  <si>
    <t>韓国</t>
    <rPh sb="0" eb="2">
      <t>カンコク</t>
    </rPh>
    <phoneticPr fontId="21"/>
  </si>
  <si>
    <t>H14</t>
  </si>
  <si>
    <t>観光課</t>
    <rPh sb="0" eb="3">
      <t>カンコウカ</t>
    </rPh>
    <phoneticPr fontId="21"/>
  </si>
  <si>
    <t>４道県（北海道、青森県、秋田県、岩手県）の知事サミットの合意のもと、韓国における観光振興の拠点として設置したもの</t>
  </si>
  <si>
    <t>【観光部門】
・ホームページの運営
・観光商談会の開催（年1回）
・イベント出展等による観光PR
・モニターツアーの実施
【物産部門】
・フードウィーク2015への出展
・バイヤー招聘事業の実施</t>
    <rPh sb="90" eb="92">
      <t>ショウヘイ</t>
    </rPh>
    <rPh sb="92" eb="94">
      <t>ジギョウ</t>
    </rPh>
    <rPh sb="95" eb="97">
      <t>ジッシ</t>
    </rPh>
    <phoneticPr fontId="9"/>
  </si>
  <si>
    <t>http://www.beautifuljapan.or.kr</t>
  </si>
  <si>
    <t>岩手県大連経済事務所</t>
    <rPh sb="0" eb="2">
      <t>イワテ</t>
    </rPh>
    <rPh sb="2" eb="3">
      <t>ケン</t>
    </rPh>
    <rPh sb="3" eb="5">
      <t>ダイレン</t>
    </rPh>
    <rPh sb="5" eb="7">
      <t>ケイザイ</t>
    </rPh>
    <rPh sb="7" eb="9">
      <t>ジム</t>
    </rPh>
    <rPh sb="9" eb="10">
      <t>ショ</t>
    </rPh>
    <phoneticPr fontId="21"/>
  </si>
  <si>
    <t>中国</t>
    <rPh sb="0" eb="2">
      <t>チュウゴク</t>
    </rPh>
    <phoneticPr fontId="21"/>
  </si>
  <si>
    <t>産業経済交流課</t>
    <rPh sb="0" eb="2">
      <t>サンギョウ</t>
    </rPh>
    <rPh sb="2" eb="4">
      <t>ケイザイ</t>
    </rPh>
    <rPh sb="4" eb="6">
      <t>コウリュウ</t>
    </rPh>
    <rPh sb="6" eb="7">
      <t>カ</t>
    </rPh>
    <phoneticPr fontId="21"/>
  </si>
  <si>
    <t>・中国と岩手県との経済交流の推進（商談会の開催、県産品の販路拡大支援、企業提携の仲介等）
・中国から岩手県への観光客誘致
・岩手県内の各種団体・機関と中国との交流促進　など</t>
  </si>
  <si>
    <t>商工観光労働部
観光・国際課</t>
    <rPh sb="0" eb="2">
      <t>ショウコウ</t>
    </rPh>
    <rPh sb="2" eb="4">
      <t>カンコウ</t>
    </rPh>
    <rPh sb="4" eb="6">
      <t>ロウドウ</t>
    </rPh>
    <rPh sb="6" eb="7">
      <t>ブ</t>
    </rPh>
    <rPh sb="8" eb="10">
      <t>カンコウ</t>
    </rPh>
    <rPh sb="11" eb="13">
      <t>コクサイ</t>
    </rPh>
    <rPh sb="13" eb="14">
      <t>カ</t>
    </rPh>
    <phoneticPr fontId="9"/>
  </si>
  <si>
    <t>１．現地情報収集：　現地消費動向、法規制のほかバイヤーリストアップ等
２．ビジネスマッチング支援：　現地企業面談アレンジ、サポート等
３．海外向け商品開発支援：商品開発アドバイス、試飲・試食等</t>
  </si>
  <si>
    <t>那須塩原市観光局</t>
    <rPh sb="0" eb="5">
      <t>ナスシオバラシ</t>
    </rPh>
    <rPh sb="5" eb="8">
      <t>カンコウキョク</t>
    </rPh>
    <phoneticPr fontId="7"/>
  </si>
  <si>
    <t xml:space="preserve">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
</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7"/>
  </si>
  <si>
    <t>交流促進課</t>
    <rPh sb="0" eb="2">
      <t>コウリュウ</t>
    </rPh>
    <rPh sb="2" eb="4">
      <t>ソクシン</t>
    </rPh>
    <rPh sb="4" eb="5">
      <t>カ</t>
    </rPh>
    <phoneticPr fontId="7"/>
  </si>
  <si>
    <t>対馬釜山事務所</t>
    <rPh sb="0" eb="2">
      <t>ツシマ</t>
    </rPh>
    <rPh sb="2" eb="4">
      <t>プサン</t>
    </rPh>
    <rPh sb="4" eb="7">
      <t>ジムショ</t>
    </rPh>
    <phoneticPr fontId="9"/>
  </si>
  <si>
    <t>総合政策部観光交流商工課</t>
    <rPh sb="0" eb="2">
      <t>ソウゴウ</t>
    </rPh>
    <rPh sb="2" eb="5">
      <t>セイサクブ</t>
    </rPh>
    <rPh sb="5" eb="7">
      <t>カンコウ</t>
    </rPh>
    <rPh sb="7" eb="9">
      <t>コウリュウ</t>
    </rPh>
    <rPh sb="9" eb="12">
      <t>ショウコウカ</t>
    </rPh>
    <phoneticPr fontId="9"/>
  </si>
  <si>
    <t>サハリン事務所</t>
    <rPh sb="4" eb="7">
      <t>ジムショ</t>
    </rPh>
    <phoneticPr fontId="9"/>
  </si>
  <si>
    <t>独自事務所</t>
    <rPh sb="0" eb="2">
      <t>ドクジ</t>
    </rPh>
    <rPh sb="2" eb="5">
      <t>ジムショ</t>
    </rPh>
    <phoneticPr fontId="9"/>
  </si>
  <si>
    <t>サハリン課</t>
    <rPh sb="4" eb="5">
      <t>カ</t>
    </rPh>
    <phoneticPr fontId="9"/>
  </si>
  <si>
    <t>姉妹都市職員交換派遣</t>
    <rPh sb="0" eb="2">
      <t>シマイ</t>
    </rPh>
    <rPh sb="2" eb="4">
      <t>トシ</t>
    </rPh>
    <rPh sb="4" eb="6">
      <t>ショクイン</t>
    </rPh>
    <rPh sb="6" eb="8">
      <t>コウカン</t>
    </rPh>
    <rPh sb="8" eb="10">
      <t>ハケン</t>
    </rPh>
    <phoneticPr fontId="7"/>
  </si>
  <si>
    <t>英国</t>
    <rPh sb="0" eb="2">
      <t>エイコク</t>
    </rPh>
    <phoneticPr fontId="7"/>
  </si>
  <si>
    <t>ダービーシャー県／ダービー特別市／南ダービーシャー市</t>
    <rPh sb="7" eb="8">
      <t>ケン</t>
    </rPh>
    <rPh sb="13" eb="15">
      <t>トクベツ</t>
    </rPh>
    <rPh sb="15" eb="16">
      <t>シ</t>
    </rPh>
    <rPh sb="17" eb="18">
      <t>ミナミ</t>
    </rPh>
    <rPh sb="25" eb="26">
      <t>シ</t>
    </rPh>
    <phoneticPr fontId="7"/>
  </si>
  <si>
    <t>機関等派遣（姉妹都市）</t>
    <rPh sb="0" eb="2">
      <t>キカン</t>
    </rPh>
    <rPh sb="2" eb="3">
      <t>トウ</t>
    </rPh>
    <rPh sb="3" eb="5">
      <t>ハケン</t>
    </rPh>
    <rPh sb="6" eb="8">
      <t>シマイ</t>
    </rPh>
    <rPh sb="8" eb="10">
      <t>トシ</t>
    </rPh>
    <phoneticPr fontId="7"/>
  </si>
  <si>
    <t>平成25年11月の姉妹都市提携15周年を契機とし、新たな姉妹都市交流事業の一つとして、平成26年度4月より職員交換プログラム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コウカン</t>
    </rPh>
    <rPh sb="63" eb="65">
      <t>カイシ</t>
    </rPh>
    <rPh sb="66" eb="69">
      <t>トヨタシ</t>
    </rPh>
    <rPh sb="80" eb="82">
      <t>ショクイン</t>
    </rPh>
    <rPh sb="82" eb="84">
      <t>ハケン</t>
    </rPh>
    <rPh sb="85" eb="86">
      <t>ツウ</t>
    </rPh>
    <rPh sb="89" eb="91">
      <t>ゲンチ</t>
    </rPh>
    <rPh sb="95" eb="98">
      <t>トヨタシ</t>
    </rPh>
    <rPh sb="101" eb="102">
      <t>オヨ</t>
    </rPh>
    <rPh sb="103" eb="105">
      <t>セイド</t>
    </rPh>
    <rPh sb="106" eb="108">
      <t>シサク</t>
    </rPh>
    <rPh sb="108" eb="109">
      <t>トウ</t>
    </rPh>
    <rPh sb="110" eb="112">
      <t>チョウサ</t>
    </rPh>
    <rPh sb="112" eb="114">
      <t>ケンキュウ</t>
    </rPh>
    <rPh sb="118" eb="120">
      <t>シマイ</t>
    </rPh>
    <rPh sb="120" eb="122">
      <t>トシ</t>
    </rPh>
    <rPh sb="122" eb="124">
      <t>コウリュウ</t>
    </rPh>
    <rPh sb="124" eb="126">
      <t>ジギョウ</t>
    </rPh>
    <rPh sb="127" eb="129">
      <t>ソクシン</t>
    </rPh>
    <rPh sb="130" eb="131">
      <t>オコナ</t>
    </rPh>
    <phoneticPr fontId="7"/>
  </si>
  <si>
    <t>①姉妹都市交流事業
・教育・文化分野での交流
・産業・観光・環境分野での交流（平成26年度：主に産業分野）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1">
      <t>ヘイセイ</t>
    </rPh>
    <rPh sb="43" eb="45">
      <t>ネンド</t>
    </rPh>
    <rPh sb="46" eb="47">
      <t>オモ</t>
    </rPh>
    <rPh sb="48" eb="50">
      <t>サンギョウ</t>
    </rPh>
    <rPh sb="50" eb="52">
      <t>ブンヤ</t>
    </rPh>
    <rPh sb="55" eb="58">
      <t>トヨタシ</t>
    </rPh>
    <rPh sb="62" eb="63">
      <t>シ</t>
    </rPh>
    <rPh sb="63" eb="65">
      <t>メイサン</t>
    </rPh>
    <rPh sb="65" eb="66">
      <t>ヒン</t>
    </rPh>
    <rPh sb="68" eb="69">
      <t>トウ</t>
    </rPh>
    <rPh sb="69" eb="71">
      <t>サンギョウ</t>
    </rPh>
    <rPh sb="71" eb="73">
      <t>カンレン</t>
    </rPh>
    <rPh sb="73" eb="75">
      <t>ジギョウ</t>
    </rPh>
    <rPh sb="77" eb="79">
      <t>シマイ</t>
    </rPh>
    <rPh sb="79" eb="81">
      <t>トシ</t>
    </rPh>
    <rPh sb="81" eb="83">
      <t>コウリュウ</t>
    </rPh>
    <rPh sb="89" eb="90">
      <t>トウ</t>
    </rPh>
    <rPh sb="91" eb="92">
      <t>ツウ</t>
    </rPh>
    <rPh sb="94" eb="96">
      <t>ニチエイ</t>
    </rPh>
    <rPh sb="96" eb="97">
      <t>リョウ</t>
    </rPh>
    <rPh sb="97" eb="100">
      <t>ジチタイ</t>
    </rPh>
    <rPh sb="101" eb="103">
      <t>カンコウ</t>
    </rPh>
    <rPh sb="103" eb="105">
      <t>ジョウホウ</t>
    </rPh>
    <rPh sb="105" eb="106">
      <t>トウ</t>
    </rPh>
    <phoneticPr fontId="7"/>
  </si>
  <si>
    <t>大分県</t>
    <rPh sb="0" eb="2">
      <t>オオイタ</t>
    </rPh>
    <rPh sb="2" eb="3">
      <t>ケン</t>
    </rPh>
    <phoneticPr fontId="9"/>
  </si>
  <si>
    <t>大分県上海事務所</t>
    <rPh sb="0" eb="3">
      <t>オオイタケン</t>
    </rPh>
    <rPh sb="3" eb="5">
      <t>シャンハイ</t>
    </rPh>
    <rPh sb="5" eb="7">
      <t>ジム</t>
    </rPh>
    <rPh sb="7" eb="8">
      <t>ショ</t>
    </rPh>
    <phoneticPr fontId="9"/>
  </si>
  <si>
    <t>機関等派遣（日中経済協会）</t>
    <rPh sb="0" eb="2">
      <t>キカン</t>
    </rPh>
    <rPh sb="2" eb="3">
      <t>トウ</t>
    </rPh>
    <rPh sb="3" eb="5">
      <t>ハケン</t>
    </rPh>
    <rPh sb="6" eb="8">
      <t>ニッチュウ</t>
    </rPh>
    <rPh sb="8" eb="10">
      <t>ケイザイ</t>
    </rPh>
    <rPh sb="10" eb="12">
      <t>キョウカイ</t>
    </rPh>
    <phoneticPr fontId="9"/>
  </si>
  <si>
    <t>豊橋市</t>
    <rPh sb="0" eb="3">
      <t>トヨハシシ</t>
    </rPh>
    <phoneticPr fontId="7"/>
  </si>
  <si>
    <t>JETRO共同事務所</t>
    <rPh sb="5" eb="7">
      <t>キョウドウ</t>
    </rPh>
    <rPh sb="7" eb="9">
      <t>ジム</t>
    </rPh>
    <rPh sb="9" eb="10">
      <t>ショ</t>
    </rPh>
    <phoneticPr fontId="9"/>
  </si>
  <si>
    <t>機関等派遣
(JETRO)</t>
    <rPh sb="0" eb="2">
      <t>キカン</t>
    </rPh>
    <rPh sb="2" eb="3">
      <t>トウ</t>
    </rPh>
    <rPh sb="3" eb="5">
      <t>ハケン</t>
    </rPh>
    <phoneticPr fontId="7"/>
  </si>
  <si>
    <t>産業部産業政策課</t>
    <rPh sb="0" eb="2">
      <t>サンギョウ</t>
    </rPh>
    <rPh sb="2" eb="3">
      <t>ブ</t>
    </rPh>
    <rPh sb="3" eb="5">
      <t>サンギョウ</t>
    </rPh>
    <rPh sb="5" eb="7">
      <t>セイサク</t>
    </rPh>
    <rPh sb="7" eb="8">
      <t>カ</t>
    </rPh>
    <phoneticPr fontId="7"/>
  </si>
  <si>
    <t>豊橋産の農産物や加工食品等の海外販路開拓の可能性調査及び事業者の取組を支援するため</t>
    <rPh sb="21" eb="24">
      <t>カノウセイ</t>
    </rPh>
    <rPh sb="24" eb="26">
      <t>チョウサ</t>
    </rPh>
    <rPh sb="26" eb="27">
      <t>オヨ</t>
    </rPh>
    <rPh sb="28" eb="31">
      <t>ジギョウシャ</t>
    </rPh>
    <rPh sb="32" eb="34">
      <t>トリクミ</t>
    </rPh>
    <rPh sb="35" eb="37">
      <t>シエン</t>
    </rPh>
    <phoneticPr fontId="7"/>
  </si>
  <si>
    <t>①本市の農産物や加工食品の海外販路開拓可能性調査
②現地市場調査
③現地人材・企業とのネットワーク形成</t>
    <rPh sb="4" eb="7">
      <t>ノウサンブツ</t>
    </rPh>
    <rPh sb="8" eb="10">
      <t>カコウ</t>
    </rPh>
    <rPh sb="10" eb="12">
      <t>ショクヒン</t>
    </rPh>
    <rPh sb="13" eb="15">
      <t>カイガイ</t>
    </rPh>
    <rPh sb="15" eb="17">
      <t>ハンロ</t>
    </rPh>
    <rPh sb="17" eb="19">
      <t>カイタク</t>
    </rPh>
    <rPh sb="19" eb="22">
      <t>カノウセイ</t>
    </rPh>
    <rPh sb="22" eb="24">
      <t>チョウサ</t>
    </rPh>
    <rPh sb="26" eb="28">
      <t>ゲンチ</t>
    </rPh>
    <rPh sb="28" eb="30">
      <t>シジョウ</t>
    </rPh>
    <rPh sb="30" eb="32">
      <t>チョウサ</t>
    </rPh>
    <rPh sb="34" eb="36">
      <t>ゲンチ</t>
    </rPh>
    <rPh sb="36" eb="38">
      <t>ジンザイ</t>
    </rPh>
    <rPh sb="39" eb="41">
      <t>キギョウ</t>
    </rPh>
    <rPh sb="49" eb="51">
      <t>ケイセイ</t>
    </rPh>
    <phoneticPr fontId="7"/>
  </si>
  <si>
    <t>一宮市</t>
  </si>
  <si>
    <t>友好都市交流現地コーディネーター</t>
  </si>
  <si>
    <t>イタリア</t>
  </si>
  <si>
    <t>トレビーゾ市</t>
  </si>
  <si>
    <t>業務委託契約等</t>
  </si>
  <si>
    <t>教育文化部生涯学習課国際グループ</t>
  </si>
  <si>
    <t>友好都市交流を円滑に進めるために、現地にコーディネーターを設置</t>
  </si>
  <si>
    <t>・必要な事務及び連絡調整、事業の提案等
・トレビーゾ市およびイタリア共和国関連の資料、情報の提供
・訪問団受け入れ事業や派遣事業の調整、助言、適切な援助
・その他、交流推進のために必要と認め依頼する業務</t>
  </si>
  <si>
    <t>長崎市</t>
  </si>
  <si>
    <t>長崎市釜山事務所</t>
  </si>
  <si>
    <t>釜山</t>
  </si>
  <si>
    <t>機関等派遣（釜山広域市観光協会）</t>
  </si>
  <si>
    <t>観光推進課</t>
  </si>
  <si>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</si>
  <si>
    <t>東京都</t>
    <rPh sb="0" eb="2">
      <t>トウキョウ</t>
    </rPh>
    <rPh sb="2" eb="3">
      <t>ト</t>
    </rPh>
    <phoneticPr fontId="9"/>
  </si>
  <si>
    <t>東京観光レップ</t>
    <rPh sb="0" eb="2">
      <t>トウキョウ</t>
    </rPh>
    <rPh sb="2" eb="4">
      <t>カンコウ</t>
    </rPh>
    <phoneticPr fontId="9"/>
  </si>
  <si>
    <t>産業労働局観光部企画課</t>
    <rPh sb="0" eb="2">
      <t>サンギョウ</t>
    </rPh>
    <rPh sb="2" eb="4">
      <t>ロウドウ</t>
    </rPh>
    <rPh sb="4" eb="5">
      <t>キョク</t>
    </rPh>
    <rPh sb="5" eb="7">
      <t>カンコウ</t>
    </rPh>
    <rPh sb="7" eb="8">
      <t>ブ</t>
    </rPh>
    <rPh sb="8" eb="10">
      <t>キカク</t>
    </rPh>
    <rPh sb="10" eb="11">
      <t>カ</t>
    </rPh>
    <phoneticPr fontId="9"/>
  </si>
  <si>
    <t>ミラノ</t>
  </si>
  <si>
    <t>シドニー</t>
  </si>
  <si>
    <t>平成２７年４月に新たに設置</t>
    <rPh sb="0" eb="2">
      <t>ヘイセイ</t>
    </rPh>
    <rPh sb="4" eb="5">
      <t>ネン</t>
    </rPh>
    <rPh sb="6" eb="7">
      <t>ツキ</t>
    </rPh>
    <rPh sb="8" eb="9">
      <t>アラ</t>
    </rPh>
    <rPh sb="11" eb="13">
      <t>セッチ</t>
    </rPh>
    <phoneticPr fontId="7"/>
  </si>
  <si>
    <t>和歌山県</t>
    <rPh sb="0" eb="3">
      <t>ワカヤマ</t>
    </rPh>
    <rPh sb="3" eb="4">
      <t>ケン</t>
    </rPh>
    <phoneticPr fontId="7"/>
  </si>
  <si>
    <t>和歌山県オーランガバード事務所</t>
    <rPh sb="0" eb="3">
      <t>ワカヤマ</t>
    </rPh>
    <rPh sb="3" eb="4">
      <t>ケン</t>
    </rPh>
    <rPh sb="12" eb="14">
      <t>ジム</t>
    </rPh>
    <rPh sb="14" eb="15">
      <t>ショ</t>
    </rPh>
    <phoneticPr fontId="7"/>
  </si>
  <si>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7"/>
  </si>
  <si>
    <t>和歌山県世界遺産センターと
①アジャンタ・ビジターセンターとの交流関連事業
②ＪＩＣＡ事業（草の根技術協力事業）の推進
③その他両県州関係の連絡調整情報の収集発信</t>
    <rPh sb="0" eb="3">
      <t>ワカヤマ</t>
    </rPh>
    <rPh sb="3" eb="4">
      <t>ケン</t>
    </rPh>
    <rPh sb="4" eb="6">
      <t>セカイ</t>
    </rPh>
    <rPh sb="6" eb="8">
      <t>イサン</t>
    </rPh>
    <rPh sb="31" eb="33">
      <t>コウリュウ</t>
    </rPh>
    <rPh sb="33" eb="35">
      <t>カンレン</t>
    </rPh>
    <rPh sb="35" eb="37">
      <t>ジギョウ</t>
    </rPh>
    <rPh sb="43" eb="45">
      <t>ジギョウ</t>
    </rPh>
    <rPh sb="46" eb="47">
      <t>クサ</t>
    </rPh>
    <rPh sb="48" eb="49">
      <t>ネ</t>
    </rPh>
    <rPh sb="49" eb="51">
      <t>ギジュツ</t>
    </rPh>
    <rPh sb="51" eb="53">
      <t>キョウリョク</t>
    </rPh>
    <rPh sb="53" eb="55">
      <t>ジギョウ</t>
    </rPh>
    <rPh sb="57" eb="59">
      <t>スイシン</t>
    </rPh>
    <rPh sb="63" eb="64">
      <t>タ</t>
    </rPh>
    <rPh sb="64" eb="65">
      <t>リョウ</t>
    </rPh>
    <rPh sb="65" eb="66">
      <t>ケン</t>
    </rPh>
    <rPh sb="66" eb="67">
      <t>シュウ</t>
    </rPh>
    <rPh sb="67" eb="69">
      <t>カンケイ</t>
    </rPh>
    <rPh sb="70" eb="72">
      <t>レンラク</t>
    </rPh>
    <rPh sb="72" eb="74">
      <t>チョウセイ</t>
    </rPh>
    <rPh sb="74" eb="76">
      <t>ジョウホウ</t>
    </rPh>
    <rPh sb="77" eb="79">
      <t>シュウシュウ</t>
    </rPh>
    <rPh sb="79" eb="81">
      <t>ハッシン</t>
    </rPh>
    <phoneticPr fontId="7"/>
  </si>
  <si>
    <t>H27.4.1開設</t>
    <rPh sb="7" eb="9">
      <t>カイセツ</t>
    </rPh>
    <phoneticPr fontId="7"/>
  </si>
  <si>
    <t>本県と友好提携関係にあるブラジル・パラナ州をはじめとする中南米地域との交流を促進するため</t>
    <rPh sb="28" eb="31">
      <t>チュウナンベイ</t>
    </rPh>
    <rPh sb="31" eb="33">
      <t>チイキ</t>
    </rPh>
    <phoneticPr fontId="9"/>
  </si>
  <si>
    <r>
      <t>兵庫県香港</t>
    </r>
    <r>
      <rPr>
        <strike/>
        <sz val="10"/>
        <rFont val="ＭＳ Ｐゴシック"/>
        <family val="3"/>
        <charset val="128"/>
      </rPr>
      <t>連絡事務所</t>
    </r>
    <r>
      <rPr>
        <sz val="10"/>
        <rFont val="ＭＳ Ｐゴシック"/>
        <family val="3"/>
        <charset val="128"/>
      </rPr>
      <t>経済交流事務所</t>
    </r>
    <rPh sb="0" eb="3">
      <t>ヒョウゴケン</t>
    </rPh>
    <rPh sb="3" eb="5">
      <t>ホンコン</t>
    </rPh>
    <rPh sb="5" eb="7">
      <t>レンラク</t>
    </rPh>
    <rPh sb="7" eb="9">
      <t>ジム</t>
    </rPh>
    <rPh sb="9" eb="10">
      <t>ショ</t>
    </rPh>
    <rPh sb="10" eb="12">
      <t>ケイザイ</t>
    </rPh>
    <rPh sb="12" eb="14">
      <t>コウリュウ</t>
    </rPh>
    <rPh sb="14" eb="16">
      <t>ジム</t>
    </rPh>
    <rPh sb="16" eb="17">
      <t>ショ</t>
    </rPh>
    <phoneticPr fontId="9"/>
  </si>
  <si>
    <t>本県と友好提携関係にある中国広東省、海南省のほかアセアン諸国、インドとの交流を促進するため</t>
    <rPh sb="28" eb="30">
      <t>ショコク</t>
    </rPh>
    <phoneticPr fontId="9"/>
  </si>
  <si>
    <t>・貨物・客船の誘致
・地元企業のビジネス展開の支援
・観光客誘致に向けた神戸のＰＲ活動
・地場産業（ファッション・物産展）等のプロモーション</t>
    <rPh sb="1" eb="3">
      <t>カモツ</t>
    </rPh>
    <rPh sb="4" eb="6">
      <t>キャクセン</t>
    </rPh>
    <rPh sb="7" eb="9">
      <t>ユウチ</t>
    </rPh>
    <rPh sb="11" eb="13">
      <t>ジモト</t>
    </rPh>
    <rPh sb="13" eb="15">
      <t>キギョウ</t>
    </rPh>
    <rPh sb="20" eb="22">
      <t>テンカイ</t>
    </rPh>
    <rPh sb="23" eb="25">
      <t>シエン</t>
    </rPh>
    <rPh sb="27" eb="30">
      <t>カンコウキャク</t>
    </rPh>
    <rPh sb="30" eb="32">
      <t>ユウチ</t>
    </rPh>
    <rPh sb="33" eb="34">
      <t>ム</t>
    </rPh>
    <rPh sb="36" eb="38">
      <t>コウベ</t>
    </rPh>
    <rPh sb="41" eb="43">
      <t>カツドウ</t>
    </rPh>
    <rPh sb="45" eb="47">
      <t>ジバ</t>
    </rPh>
    <rPh sb="47" eb="49">
      <t>サンギョウ</t>
    </rPh>
    <rPh sb="57" eb="60">
      <t>ブッサンテン</t>
    </rPh>
    <rPh sb="61" eb="62">
      <t>ナド</t>
    </rPh>
    <phoneticPr fontId="9"/>
  </si>
  <si>
    <t>全体</t>
    <rPh sb="0" eb="2">
      <t>ゼンタイ</t>
    </rPh>
    <phoneticPr fontId="7"/>
  </si>
  <si>
    <t>自治体数</t>
    <rPh sb="0" eb="3">
      <t>ジチタイ</t>
    </rPh>
    <rPh sb="3" eb="4">
      <t>スウ</t>
    </rPh>
    <phoneticPr fontId="7"/>
  </si>
  <si>
    <t>拠点数</t>
    <rPh sb="0" eb="3">
      <t>キョテンスウ</t>
    </rPh>
    <phoneticPr fontId="7"/>
  </si>
  <si>
    <t>設置国数</t>
    <rPh sb="0" eb="2">
      <t>セッチ</t>
    </rPh>
    <rPh sb="2" eb="4">
      <t>コクスウ</t>
    </rPh>
    <phoneticPr fontId="7"/>
  </si>
  <si>
    <t>設置都市数</t>
    <rPh sb="0" eb="2">
      <t>セッチ</t>
    </rPh>
    <rPh sb="2" eb="4">
      <t>トシ</t>
    </rPh>
    <rPh sb="4" eb="5">
      <t>スウ</t>
    </rPh>
    <phoneticPr fontId="7"/>
  </si>
  <si>
    <t>形態別拠点数</t>
    <rPh sb="0" eb="3">
      <t>ケイタイベツ</t>
    </rPh>
    <rPh sb="3" eb="6">
      <t>キョテンスウ</t>
    </rPh>
    <phoneticPr fontId="7"/>
  </si>
  <si>
    <t>職員数</t>
    <rPh sb="0" eb="2">
      <t>ショクイン</t>
    </rPh>
    <rPh sb="2" eb="3">
      <t>スウ</t>
    </rPh>
    <phoneticPr fontId="7"/>
  </si>
  <si>
    <t>計</t>
    <rPh sb="0" eb="1">
      <t>ケイ</t>
    </rPh>
    <phoneticPr fontId="7"/>
  </si>
  <si>
    <t>派遣</t>
    <rPh sb="0" eb="2">
      <t>ハケン</t>
    </rPh>
    <phoneticPr fontId="7"/>
  </si>
  <si>
    <t>現地</t>
    <rPh sb="0" eb="2">
      <t>ゲンチ</t>
    </rPh>
    <phoneticPr fontId="7"/>
  </si>
  <si>
    <t>平均</t>
    <rPh sb="0" eb="2">
      <t>ヘイキン</t>
    </rPh>
    <phoneticPr fontId="7"/>
  </si>
  <si>
    <t>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7"/>
  </si>
  <si>
    <t>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t>
    <rPh sb="10" eb="11">
      <t>カン</t>
    </rPh>
    <rPh sb="11" eb="13">
      <t>ニホン</t>
    </rPh>
    <rPh sb="13" eb="14">
      <t>カイ</t>
    </rPh>
    <rPh sb="14" eb="16">
      <t>テイキ</t>
    </rPh>
    <rPh sb="16" eb="17">
      <t>カ</t>
    </rPh>
    <rPh sb="17" eb="19">
      <t>キャクセン</t>
    </rPh>
    <rPh sb="128" eb="129">
      <t>トウ</t>
    </rPh>
    <phoneticPr fontId="9"/>
  </si>
  <si>
    <t>・天津市との友好交流事業
・中国系企業の神戸進出誘致
・地元企業のビジネス展開の支援
・各種情報収集</t>
    <rPh sb="37" eb="39">
      <t>テンカイ</t>
    </rPh>
    <rPh sb="40" eb="42">
      <t>シエン</t>
    </rPh>
    <rPh sb="44" eb="46">
      <t>カクシュ</t>
    </rPh>
    <rPh sb="46" eb="48">
      <t>ジョウホウ</t>
    </rPh>
    <rPh sb="48" eb="50">
      <t>シュウシュウ</t>
    </rPh>
    <phoneticPr fontId="9"/>
  </si>
  <si>
    <t>・県内企業への中国事情等の情報提供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9"/>
  </si>
  <si>
    <t>設置年度は、現在の駐在員に委託を始めた年度</t>
    <rPh sb="0" eb="2">
      <t>セッチ</t>
    </rPh>
    <rPh sb="2" eb="4">
      <t>ネンド</t>
    </rPh>
    <rPh sb="6" eb="8">
      <t>ゲンザイ</t>
    </rPh>
    <rPh sb="9" eb="12">
      <t>チュウザイイン</t>
    </rPh>
    <rPh sb="13" eb="15">
      <t>イタク</t>
    </rPh>
    <rPh sb="16" eb="17">
      <t>ハジ</t>
    </rPh>
    <rPh sb="19" eb="21">
      <t>ネンド</t>
    </rPh>
    <phoneticPr fontId="7"/>
  </si>
  <si>
    <t>①佐賀牛等県産品の販促・販路拡大支援
②県内企業と中国企業の取引促進
③香港や華南地域（広東省等）からの観光客誘致支援
④学校間での交流促進支援　　等</t>
    <rPh sb="74" eb="75">
      <t>ナド</t>
    </rPh>
    <phoneticPr fontId="9"/>
  </si>
  <si>
    <t>自動計算</t>
    <rPh sb="0" eb="2">
      <t>ジドウ</t>
    </rPh>
    <rPh sb="2" eb="4">
      <t>ケイサン</t>
    </rPh>
    <phoneticPr fontId="7"/>
  </si>
  <si>
    <t>委託先の形態別
拠点数</t>
    <rPh sb="0" eb="3">
      <t>イタクサキ</t>
    </rPh>
    <rPh sb="4" eb="6">
      <t>ケイタイ</t>
    </rPh>
    <rPh sb="6" eb="7">
      <t>ベツ</t>
    </rPh>
    <rPh sb="8" eb="11">
      <t>キョテンスウ</t>
    </rPh>
    <phoneticPr fontId="7"/>
  </si>
  <si>
    <t>三条市</t>
    <rPh sb="0" eb="3">
      <t>サンジョウシ</t>
    </rPh>
    <phoneticPr fontId="7"/>
  </si>
  <si>
    <t>平成25年10月25日設置
燕三条地場産業振興センターは、新潟県、燕市、三条市等が出資して設立。</t>
    <rPh sb="0" eb="2">
      <t>ヘイセイ</t>
    </rPh>
    <rPh sb="4" eb="5">
      <t>ネン</t>
    </rPh>
    <rPh sb="7" eb="8">
      <t>ガツ</t>
    </rPh>
    <rPh sb="10" eb="11">
      <t>ニチ</t>
    </rPh>
    <rPh sb="11" eb="13">
      <t>セッチ</t>
    </rPh>
    <rPh sb="14" eb="15">
      <t>ツバメ</t>
    </rPh>
    <rPh sb="15" eb="17">
      <t>サンジョウ</t>
    </rPh>
    <rPh sb="17" eb="19">
      <t>ジバ</t>
    </rPh>
    <rPh sb="19" eb="21">
      <t>サンギョウ</t>
    </rPh>
    <rPh sb="21" eb="23">
      <t>シンコウ</t>
    </rPh>
    <rPh sb="29" eb="32">
      <t>ニイガタケン</t>
    </rPh>
    <rPh sb="33" eb="34">
      <t>ツバメ</t>
    </rPh>
    <rPh sb="34" eb="35">
      <t>シ</t>
    </rPh>
    <rPh sb="36" eb="39">
      <t>サンジョウシ</t>
    </rPh>
    <rPh sb="39" eb="40">
      <t>ナド</t>
    </rPh>
    <rPh sb="41" eb="43">
      <t>シュッシ</t>
    </rPh>
    <rPh sb="45" eb="47">
      <t>セツリツ</t>
    </rPh>
    <phoneticPr fontId="7"/>
  </si>
  <si>
    <t>②拠点設置国
・地域</t>
    <rPh sb="1" eb="3">
      <t>キョテン</t>
    </rPh>
    <rPh sb="3" eb="5">
      <t>セッチ</t>
    </rPh>
    <rPh sb="5" eb="6">
      <t>コク</t>
    </rPh>
    <rPh sb="8" eb="10">
      <t>チイキ</t>
    </rPh>
    <phoneticPr fontId="9"/>
  </si>
  <si>
    <t xml:space="preserve">    ⑤委託先の
       名称
</t>
    <rPh sb="5" eb="8">
      <t>イタクサキ</t>
    </rPh>
    <rPh sb="17" eb="19">
      <t>メイショウ</t>
    </rPh>
    <phoneticPr fontId="7"/>
  </si>
  <si>
    <t>⑥設置年度</t>
    <rPh sb="1" eb="3">
      <t>セッチ</t>
    </rPh>
    <rPh sb="3" eb="5">
      <t>ネンド</t>
    </rPh>
    <phoneticPr fontId="9"/>
  </si>
  <si>
    <t>⑦主管部課名</t>
    <rPh sb="1" eb="3">
      <t>シュカン</t>
    </rPh>
    <rPh sb="3" eb="5">
      <t>ブカ</t>
    </rPh>
    <rPh sb="5" eb="6">
      <t>メイ</t>
    </rPh>
    <phoneticPr fontId="9"/>
  </si>
  <si>
    <t>⑧職員数</t>
    <rPh sb="1" eb="3">
      <t>ショクイン</t>
    </rPh>
    <rPh sb="3" eb="4">
      <t>スウ</t>
    </rPh>
    <phoneticPr fontId="9"/>
  </si>
  <si>
    <t>⑨設置理由</t>
    <rPh sb="1" eb="3">
      <t>セッチ</t>
    </rPh>
    <rPh sb="3" eb="5">
      <t>リユウ</t>
    </rPh>
    <phoneticPr fontId="9"/>
  </si>
  <si>
    <t>⑩主な活動内容</t>
    <rPh sb="1" eb="2">
      <t>オモ</t>
    </rPh>
    <rPh sb="3" eb="5">
      <t>カツドウ</t>
    </rPh>
    <rPh sb="5" eb="7">
      <t>ナイヨウ</t>
    </rPh>
    <phoneticPr fontId="9"/>
  </si>
  <si>
    <t>⑫備考</t>
    <rPh sb="1" eb="3">
      <t>ビコウ</t>
    </rPh>
    <phoneticPr fontId="9"/>
  </si>
  <si>
    <t>経済部経済企画局国際経済室</t>
    <rPh sb="0" eb="2">
      <t>ケイザイ</t>
    </rPh>
    <rPh sb="2" eb="3">
      <t>ブ</t>
    </rPh>
    <rPh sb="3" eb="5">
      <t>ケイザイ</t>
    </rPh>
    <rPh sb="5" eb="8">
      <t>キカクキョク</t>
    </rPh>
    <rPh sb="8" eb="10">
      <t>コクサイ</t>
    </rPh>
    <rPh sb="10" eb="12">
      <t>ケイザイ</t>
    </rPh>
    <rPh sb="12" eb="13">
      <t>シツ</t>
    </rPh>
    <phoneticPr fontId="9"/>
  </si>
  <si>
    <t>総合政策部国際局国際課</t>
    <rPh sb="0" eb="2">
      <t>ソウゴウ</t>
    </rPh>
    <rPh sb="2" eb="5">
      <t>セイサクブ</t>
    </rPh>
    <rPh sb="5" eb="8">
      <t>コクサイキョク</t>
    </rPh>
    <rPh sb="8" eb="11">
      <t>コクサイカ</t>
    </rPh>
    <phoneticPr fontId="9"/>
  </si>
  <si>
    <t>北海道</t>
  </si>
  <si>
    <t>北海道上海事務所</t>
  </si>
  <si>
    <t>機関等派遣（日中経済協会）</t>
  </si>
  <si>
    <t>経済部経済企画局国際経済室</t>
    <rPh sb="3" eb="5">
      <t>ケイザイ</t>
    </rPh>
    <rPh sb="5" eb="7">
      <t>キカク</t>
    </rPh>
    <rPh sb="7" eb="8">
      <t>キョク</t>
    </rPh>
    <phoneticPr fontId="7"/>
  </si>
  <si>
    <t>中国での情報収集やネットワーク構築を進め、道産品の販路拡大や中国人観光客の誘客促進など道内企業の海外展開を支援。</t>
  </si>
  <si>
    <t>①道産品の販路拡大や観光客誘致を中心に、人材･企業ﾈｯﾄﾜｰｸ構築
②中国関係の道事業支援、中国政府機関との調整･情報収集
③その他、北海道関係の連絡調整、情報の収集・発信など</t>
  </si>
  <si>
    <t>北海道ASEAN事務所</t>
    <rPh sb="0" eb="3">
      <t>ホッカイドウ</t>
    </rPh>
    <rPh sb="8" eb="11">
      <t>ジムショ</t>
    </rPh>
    <phoneticPr fontId="9"/>
  </si>
  <si>
    <t>シンガポールを拠点に、ASEAN各国とのネットワーク構築を進め、道内企業、地域等のASEAN展開を支援。</t>
    <rPh sb="7" eb="9">
      <t>キョテン</t>
    </rPh>
    <rPh sb="16" eb="18">
      <t>カクコク</t>
    </rPh>
    <rPh sb="26" eb="28">
      <t>コウチク</t>
    </rPh>
    <rPh sb="29" eb="30">
      <t>スス</t>
    </rPh>
    <rPh sb="32" eb="34">
      <t>ドウナイ</t>
    </rPh>
    <rPh sb="34" eb="36">
      <t>キギョウ</t>
    </rPh>
    <rPh sb="37" eb="39">
      <t>チイキ</t>
    </rPh>
    <rPh sb="39" eb="40">
      <t>トウ</t>
    </rPh>
    <rPh sb="46" eb="48">
      <t>テンカイ</t>
    </rPh>
    <rPh sb="49" eb="51">
      <t>シエン</t>
    </rPh>
    <phoneticPr fontId="7"/>
  </si>
  <si>
    <t>①道内企業の海外ビジネス活動、道産品販路開拓の支援
②海外企業の道内への誘致・投資の促進
③現地政府機関及び企業等とのネットワークの形成、現地情報の収集・提供等</t>
    <rPh sb="1" eb="3">
      <t>ドウナイ</t>
    </rPh>
    <rPh sb="3" eb="5">
      <t>キギョウ</t>
    </rPh>
    <rPh sb="6" eb="8">
      <t>カイガイ</t>
    </rPh>
    <rPh sb="12" eb="14">
      <t>カツドウ</t>
    </rPh>
    <rPh sb="15" eb="17">
      <t>ドウサン</t>
    </rPh>
    <rPh sb="17" eb="18">
      <t>ヒン</t>
    </rPh>
    <rPh sb="18" eb="20">
      <t>ハンロ</t>
    </rPh>
    <rPh sb="20" eb="22">
      <t>カイタク</t>
    </rPh>
    <rPh sb="23" eb="25">
      <t>シエン</t>
    </rPh>
    <rPh sb="27" eb="29">
      <t>カイガイ</t>
    </rPh>
    <rPh sb="29" eb="31">
      <t>キギョウ</t>
    </rPh>
    <rPh sb="32" eb="34">
      <t>ドウナイ</t>
    </rPh>
    <rPh sb="36" eb="38">
      <t>ユウチ</t>
    </rPh>
    <rPh sb="39" eb="41">
      <t>トウシ</t>
    </rPh>
    <rPh sb="42" eb="44">
      <t>ソクシン</t>
    </rPh>
    <rPh sb="46" eb="48">
      <t>ゲンチ</t>
    </rPh>
    <rPh sb="48" eb="50">
      <t>セイフ</t>
    </rPh>
    <rPh sb="50" eb="52">
      <t>キカン</t>
    </rPh>
    <rPh sb="52" eb="53">
      <t>オヨ</t>
    </rPh>
    <rPh sb="54" eb="56">
      <t>キギョウ</t>
    </rPh>
    <rPh sb="56" eb="57">
      <t>トウ</t>
    </rPh>
    <rPh sb="66" eb="68">
      <t>ケイセイ</t>
    </rPh>
    <rPh sb="69" eb="71">
      <t>ゲンチ</t>
    </rPh>
    <rPh sb="71" eb="73">
      <t>ジョウホウ</t>
    </rPh>
    <rPh sb="74" eb="76">
      <t>シュウシュウ</t>
    </rPh>
    <rPh sb="77" eb="79">
      <t>テイキョウ</t>
    </rPh>
    <rPh sb="79" eb="80">
      <t>トウ</t>
    </rPh>
    <phoneticPr fontId="7"/>
  </si>
  <si>
    <t>大連</t>
  </si>
  <si>
    <t>H17</t>
  </si>
  <si>
    <t>中国と岩手県との経済交流を中心とした各種交流の促進のため、歴史的にも岩手と親交が厚い経済都市である大連市に事務所を設置。</t>
  </si>
  <si>
    <t>宮城県</t>
    <rPh sb="0" eb="3">
      <t>ミヤギケン</t>
    </rPh>
    <phoneticPr fontId="7"/>
  </si>
  <si>
    <t>宮城県観光サポートデスク</t>
    <rPh sb="0" eb="3">
      <t>ミヤギケン</t>
    </rPh>
    <rPh sb="3" eb="5">
      <t>カンコウ</t>
    </rPh>
    <phoneticPr fontId="7"/>
  </si>
  <si>
    <t>日盟國際商務遊有限公司</t>
    <rPh sb="0" eb="1">
      <t>ニチ</t>
    </rPh>
    <rPh sb="1" eb="2">
      <t>メイ</t>
    </rPh>
    <rPh sb="2" eb="4">
      <t>コクサイ</t>
    </rPh>
    <rPh sb="4" eb="6">
      <t>ショウム</t>
    </rPh>
    <rPh sb="6" eb="7">
      <t>ユウ</t>
    </rPh>
    <rPh sb="7" eb="9">
      <t>ユウゲン</t>
    </rPh>
    <rPh sb="9" eb="11">
      <t>コウジ</t>
    </rPh>
    <phoneticPr fontId="7"/>
  </si>
  <si>
    <t>観光課</t>
    <rPh sb="0" eb="3">
      <t>カンコウカ</t>
    </rPh>
    <phoneticPr fontId="7"/>
  </si>
  <si>
    <t>台湾国内における観光情報の発信</t>
    <rPh sb="0" eb="2">
      <t>タイワン</t>
    </rPh>
    <rPh sb="2" eb="4">
      <t>コクナイ</t>
    </rPh>
    <rPh sb="8" eb="10">
      <t>カンコウ</t>
    </rPh>
    <rPh sb="10" eb="12">
      <t>ジョウホウ</t>
    </rPh>
    <rPh sb="13" eb="15">
      <t>ハッシン</t>
    </rPh>
    <phoneticPr fontId="7"/>
  </si>
  <si>
    <t>①観光ＰＲ及び現地消費者ニーズ等の把握，情報のフィードバック
➁現地旅行博等イベントの対応</t>
    <rPh sb="1" eb="3">
      <t>カンコウ</t>
    </rPh>
    <rPh sb="5" eb="6">
      <t>オヨ</t>
    </rPh>
    <rPh sb="7" eb="9">
      <t>ゲンチ</t>
    </rPh>
    <rPh sb="9" eb="12">
      <t>ショウヒシャ</t>
    </rPh>
    <rPh sb="15" eb="16">
      <t>トウ</t>
    </rPh>
    <rPh sb="17" eb="19">
      <t>ハアク</t>
    </rPh>
    <rPh sb="20" eb="22">
      <t>ジョウホウ</t>
    </rPh>
    <rPh sb="32" eb="34">
      <t>ゲンチ</t>
    </rPh>
    <rPh sb="34" eb="37">
      <t>リョコウハク</t>
    </rPh>
    <rPh sb="37" eb="38">
      <t>トウ</t>
    </rPh>
    <rPh sb="43" eb="45">
      <t>タイオウ</t>
    </rPh>
    <phoneticPr fontId="7"/>
  </si>
  <si>
    <t>H28</t>
  </si>
  <si>
    <t>株式会社
北都銀行</t>
    <rPh sb="0" eb="4">
      <t>カブシキガイシャ</t>
    </rPh>
    <rPh sb="5" eb="9">
      <t>ホクトギンコウ</t>
    </rPh>
    <phoneticPr fontId="7"/>
  </si>
  <si>
    <t>センコン物流
株式会社</t>
    <rPh sb="4" eb="6">
      <t>ブツリュウ</t>
    </rPh>
    <rPh sb="7" eb="11">
      <t>カブシキガイシャ</t>
    </rPh>
    <phoneticPr fontId="7"/>
  </si>
  <si>
    <t>県内企業のロシア沿海地方進出支援</t>
    <rPh sb="0" eb="2">
      <t>ケンナイ</t>
    </rPh>
    <rPh sb="2" eb="4">
      <t>キギョウ</t>
    </rPh>
    <rPh sb="8" eb="10">
      <t>エンカイ</t>
    </rPh>
    <rPh sb="10" eb="12">
      <t>チホウ</t>
    </rPh>
    <rPh sb="12" eb="14">
      <t>シンシュツ</t>
    </rPh>
    <rPh sb="14" eb="16">
      <t>シエン</t>
    </rPh>
    <phoneticPr fontId="7"/>
  </si>
  <si>
    <t>・県内企業への情報提供
・現地企業との商談等での通訳支援及びアテンド
・現地企業と県内企業のビジネスマッチング</t>
    <rPh sb="13" eb="15">
      <t>ゲンチ</t>
    </rPh>
    <rPh sb="15" eb="17">
      <t>キギョウ</t>
    </rPh>
    <rPh sb="19" eb="21">
      <t>ショウダン</t>
    </rPh>
    <rPh sb="21" eb="22">
      <t>ナド</t>
    </rPh>
    <rPh sb="24" eb="26">
      <t>ツウヤク</t>
    </rPh>
    <rPh sb="26" eb="28">
      <t>シエン</t>
    </rPh>
    <rPh sb="28" eb="29">
      <t>オヨ</t>
    </rPh>
    <phoneticPr fontId="7"/>
  </si>
  <si>
    <t>台陽広告有限公司</t>
    <rPh sb="0" eb="2">
      <t>タイヨウ</t>
    </rPh>
    <rPh sb="2" eb="4">
      <t>コウコク</t>
    </rPh>
    <rPh sb="4" eb="6">
      <t>ユウゲン</t>
    </rPh>
    <rPh sb="6" eb="8">
      <t>コウシ</t>
    </rPh>
    <phoneticPr fontId="7"/>
  </si>
  <si>
    <t>（株）マイツ</t>
    <rPh sb="1" eb="2">
      <t>カブ</t>
    </rPh>
    <phoneticPr fontId="7"/>
  </si>
  <si>
    <t>H22年11月　埼玉県上海ビジネスサポートセンターを設置
H28年8月 　埼玉県上海サポートデスクに転換</t>
    <rPh sb="3" eb="4">
      <t>ネン</t>
    </rPh>
    <rPh sb="6" eb="7">
      <t>ガツ</t>
    </rPh>
    <rPh sb="8" eb="11">
      <t>サイタマケン</t>
    </rPh>
    <rPh sb="11" eb="13">
      <t>シャンハイ</t>
    </rPh>
    <rPh sb="26" eb="28">
      <t>セッチ</t>
    </rPh>
    <rPh sb="32" eb="33">
      <t>ネン</t>
    </rPh>
    <rPh sb="34" eb="35">
      <t>ガツ</t>
    </rPh>
    <rPh sb="37" eb="40">
      <t>サイタマケン</t>
    </rPh>
    <rPh sb="40" eb="42">
      <t>シャンハイ</t>
    </rPh>
    <rPh sb="50" eb="52">
      <t>テンカン</t>
    </rPh>
    <phoneticPr fontId="7"/>
  </si>
  <si>
    <t>（株）ＮＣネットワーク</t>
  </si>
  <si>
    <t>H24年8月 アセアンビジネスサポートデスクを設置
Ｈ26年8月埼玉県ベトナムサポートデスクに名称変更</t>
    <rPh sb="3" eb="4">
      <t>ネン</t>
    </rPh>
    <rPh sb="5" eb="6">
      <t>ツキ</t>
    </rPh>
    <rPh sb="23" eb="25">
      <t>セッチ</t>
    </rPh>
    <rPh sb="29" eb="30">
      <t>ネン</t>
    </rPh>
    <rPh sb="31" eb="32">
      <t>ガツ</t>
    </rPh>
    <rPh sb="32" eb="35">
      <t>サイタマケン</t>
    </rPh>
    <rPh sb="47" eb="49">
      <t>メイショウ</t>
    </rPh>
    <rPh sb="49" eb="51">
      <t>ヘンコウ</t>
    </rPh>
    <phoneticPr fontId="7"/>
  </si>
  <si>
    <t>ネットロック（株）</t>
    <rPh sb="7" eb="8">
      <t>カブ</t>
    </rPh>
    <phoneticPr fontId="7"/>
  </si>
  <si>
    <t>埼玉国際観光コンシェルジュ</t>
    <rPh sb="0" eb="2">
      <t>サイタマ</t>
    </rPh>
    <rPh sb="2" eb="4">
      <t>コクサイ</t>
    </rPh>
    <rPh sb="4" eb="6">
      <t>カンコウ</t>
    </rPh>
    <phoneticPr fontId="9"/>
  </si>
  <si>
    <t>株式会社JTB関東</t>
    <rPh sb="0" eb="2">
      <t>カブシキ</t>
    </rPh>
    <rPh sb="2" eb="4">
      <t>カイシャ</t>
    </rPh>
    <rPh sb="7" eb="9">
      <t>カントウ</t>
    </rPh>
    <phoneticPr fontId="7"/>
  </si>
  <si>
    <t>産業労働部観光課</t>
    <rPh sb="0" eb="2">
      <t>サンギョウ</t>
    </rPh>
    <rPh sb="2" eb="4">
      <t>ロウドウ</t>
    </rPh>
    <rPh sb="4" eb="5">
      <t>ブ</t>
    </rPh>
    <rPh sb="5" eb="7">
      <t>カンコウ</t>
    </rPh>
    <rPh sb="7" eb="8">
      <t>カ</t>
    </rPh>
    <phoneticPr fontId="9"/>
  </si>
  <si>
    <t>　埼玉県は、台湾から本県への教育旅行や、現地旅行会社のツアーを拡大するとともに、本県観光の魅力を台湾現地においてワンストップで提供するため。</t>
  </si>
  <si>
    <t>（１）情報発信・収集業務
①現地旅行会社への埼玉県の観光情報の発信
②現地教育関連機関への埼玉県の観光情報の発信
③現地での訪日旅行トレンド情報等の収集
④職員の現地視察の補助　等
（２）台湾における問い合わせ対応
①現地における埼玉県の観光に関する問い合わせ対応
②現地における埼玉県の観光に関する問い合わせの取りまとめ
③埼玉県からの法人などの訪問客の来訪対応　等</t>
    <rPh sb="3" eb="5">
      <t>ジョウホウ</t>
    </rPh>
    <rPh sb="5" eb="7">
      <t>ハッシン</t>
    </rPh>
    <rPh sb="8" eb="10">
      <t>シュウシュウ</t>
    </rPh>
    <rPh sb="10" eb="12">
      <t>ギョウム</t>
    </rPh>
    <rPh sb="14" eb="16">
      <t>ゲンチ</t>
    </rPh>
    <rPh sb="16" eb="18">
      <t>リョコウ</t>
    </rPh>
    <rPh sb="18" eb="20">
      <t>カイシャ</t>
    </rPh>
    <rPh sb="22" eb="25">
      <t>サイタマケン</t>
    </rPh>
    <rPh sb="26" eb="28">
      <t>カンコウ</t>
    </rPh>
    <rPh sb="28" eb="30">
      <t>ジョウホウ</t>
    </rPh>
    <rPh sb="31" eb="33">
      <t>ハッシン</t>
    </rPh>
    <rPh sb="35" eb="37">
      <t>ゲンチ</t>
    </rPh>
    <rPh sb="37" eb="39">
      <t>キョウイク</t>
    </rPh>
    <rPh sb="39" eb="41">
      <t>カンレン</t>
    </rPh>
    <rPh sb="41" eb="43">
      <t>キカン</t>
    </rPh>
    <rPh sb="45" eb="48">
      <t>サイタマケン</t>
    </rPh>
    <rPh sb="49" eb="51">
      <t>カンコウ</t>
    </rPh>
    <rPh sb="51" eb="53">
      <t>ジョウホウ</t>
    </rPh>
    <rPh sb="54" eb="56">
      <t>ハッシン</t>
    </rPh>
    <rPh sb="58" eb="60">
      <t>ゲンチ</t>
    </rPh>
    <rPh sb="62" eb="64">
      <t>ホウニチ</t>
    </rPh>
    <rPh sb="64" eb="66">
      <t>リョコウ</t>
    </rPh>
    <rPh sb="70" eb="72">
      <t>ジョウホウ</t>
    </rPh>
    <rPh sb="72" eb="73">
      <t>トウ</t>
    </rPh>
    <rPh sb="74" eb="76">
      <t>シュウシュウ</t>
    </rPh>
    <rPh sb="78" eb="80">
      <t>ショクイン</t>
    </rPh>
    <rPh sb="81" eb="83">
      <t>ゲンチ</t>
    </rPh>
    <rPh sb="83" eb="85">
      <t>シサツ</t>
    </rPh>
    <rPh sb="86" eb="88">
      <t>ホジョ</t>
    </rPh>
    <rPh sb="89" eb="90">
      <t>トウ</t>
    </rPh>
    <rPh sb="94" eb="96">
      <t>タイワン</t>
    </rPh>
    <rPh sb="100" eb="101">
      <t>ト</t>
    </rPh>
    <rPh sb="102" eb="103">
      <t>ア</t>
    </rPh>
    <rPh sb="105" eb="107">
      <t>タイオウ</t>
    </rPh>
    <rPh sb="109" eb="111">
      <t>ゲンチ</t>
    </rPh>
    <rPh sb="115" eb="118">
      <t>サイタマケン</t>
    </rPh>
    <rPh sb="119" eb="121">
      <t>カンコウ</t>
    </rPh>
    <rPh sb="122" eb="123">
      <t>カン</t>
    </rPh>
    <rPh sb="125" eb="126">
      <t>ト</t>
    </rPh>
    <rPh sb="127" eb="128">
      <t>ア</t>
    </rPh>
    <rPh sb="130" eb="132">
      <t>タイオウ</t>
    </rPh>
    <rPh sb="134" eb="136">
      <t>ゲンチ</t>
    </rPh>
    <rPh sb="140" eb="143">
      <t>サイタマケン</t>
    </rPh>
    <rPh sb="144" eb="146">
      <t>カンコウ</t>
    </rPh>
    <rPh sb="147" eb="148">
      <t>カン</t>
    </rPh>
    <rPh sb="150" eb="151">
      <t>ト</t>
    </rPh>
    <rPh sb="152" eb="153">
      <t>ア</t>
    </rPh>
    <rPh sb="156" eb="157">
      <t>ト</t>
    </rPh>
    <rPh sb="163" eb="166">
      <t>サイタマケン</t>
    </rPh>
    <rPh sb="169" eb="171">
      <t>ホウジン</t>
    </rPh>
    <rPh sb="174" eb="177">
      <t>ホウモンキャク</t>
    </rPh>
    <rPh sb="178" eb="180">
      <t>ライホウ</t>
    </rPh>
    <rPh sb="180" eb="182">
      <t>タイオウ</t>
    </rPh>
    <rPh sb="183" eb="184">
      <t>トウ</t>
    </rPh>
    <phoneticPr fontId="8"/>
  </si>
  <si>
    <t>H28年8月 新たに設置</t>
    <rPh sb="3" eb="4">
      <t>ネン</t>
    </rPh>
    <rPh sb="5" eb="6">
      <t>ツキ</t>
    </rPh>
    <rPh sb="7" eb="8">
      <t>アラ</t>
    </rPh>
    <rPh sb="10" eb="12">
      <t>セッチ</t>
    </rPh>
    <phoneticPr fontId="7"/>
  </si>
  <si>
    <t>東京都</t>
  </si>
  <si>
    <t>（公財）東京都中小企業振興公社タイ事務所</t>
  </si>
  <si>
    <t>タイ</t>
  </si>
  <si>
    <t>バンコク</t>
  </si>
  <si>
    <t>独自事務所</t>
  </si>
  <si>
    <t>H27</t>
  </si>
  <si>
    <t>産業労働局商工部経営支援課</t>
  </si>
  <si>
    <t>都内中小企業の営業活動を現地で直接サポートすることにより、企業の海外展開を後押しするとともに、優れた技術や製品の魅力を広く世界に発信していくため。</t>
  </si>
  <si>
    <t>・タイをはじめとするASEAN地域との取引に関する相談や情報提供
・都内中小企業と現地企業との商談会やセミナー等の開催
・都内中小企業の優れた製品や技術のPR
・都内中小企業が利用できる商談スペース等の提供</t>
  </si>
  <si>
    <t>http://www.tho.tokyo-trade-center.or.jp/jp/</t>
  </si>
  <si>
    <t>企業誘致・国際ビジネス課</t>
    <rPh sb="0" eb="2">
      <t>キギョウ</t>
    </rPh>
    <rPh sb="2" eb="4">
      <t>ユウチ</t>
    </rPh>
    <rPh sb="5" eb="7">
      <t>コクサイ</t>
    </rPh>
    <rPh sb="11" eb="12">
      <t>カ</t>
    </rPh>
    <phoneticPr fontId="9"/>
  </si>
  <si>
    <t>観光・地域振興局　国際課</t>
    <rPh sb="0" eb="2">
      <t>カンコウ</t>
    </rPh>
    <rPh sb="3" eb="5">
      <t>チイキ</t>
    </rPh>
    <rPh sb="5" eb="7">
      <t>シンコウ</t>
    </rPh>
    <rPh sb="7" eb="8">
      <t>キョク</t>
    </rPh>
    <rPh sb="9" eb="11">
      <t>コクサイ</t>
    </rPh>
    <rPh sb="11" eb="12">
      <t>カ</t>
    </rPh>
    <phoneticPr fontId="9"/>
  </si>
  <si>
    <t>業務協力のみ</t>
    <rPh sb="0" eb="2">
      <t>ギョウム</t>
    </rPh>
    <rPh sb="2" eb="4">
      <t>キョウリョク</t>
    </rPh>
    <phoneticPr fontId="7"/>
  </si>
  <si>
    <t>H25</t>
    <phoneticPr fontId="9"/>
  </si>
  <si>
    <t>タイ</t>
    <phoneticPr fontId="9"/>
  </si>
  <si>
    <t>バンコク</t>
    <phoneticPr fontId="7"/>
  </si>
  <si>
    <t>c</t>
    <phoneticPr fontId="9"/>
  </si>
  <si>
    <t>福井銀行</t>
    <rPh sb="0" eb="2">
      <t>フクイ</t>
    </rPh>
    <rPh sb="2" eb="4">
      <t>ギンコウ</t>
    </rPh>
    <phoneticPr fontId="7"/>
  </si>
  <si>
    <t>H26</t>
    <phoneticPr fontId="9"/>
  </si>
  <si>
    <t>新事業・経営革新支援課</t>
    <rPh sb="0" eb="3">
      <t>シンジギョウ</t>
    </rPh>
    <rPh sb="4" eb="6">
      <t>ケイエイ</t>
    </rPh>
    <rPh sb="6" eb="8">
      <t>カクシン</t>
    </rPh>
    <rPh sb="8" eb="10">
      <t>シエン</t>
    </rPh>
    <rPh sb="10" eb="11">
      <t>カ</t>
    </rPh>
    <phoneticPr fontId="9"/>
  </si>
  <si>
    <t>a</t>
    <phoneticPr fontId="9"/>
  </si>
  <si>
    <t xml:space="preserve">・韓国観光客誘客のための各種プロモーション活動の展開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
</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9"/>
  </si>
  <si>
    <t xml:space="preserve">・台湾観光客誘客のための各種プロモーション活動の展開
・静岡県の知名度向上のための広報活動
・路線就航の協力体制の構築・維持(航空会社など関係機関との連絡調整）　　　　　　　　　　　　　　　　　　　　　　　　　　　　　　　　　　　　　　　　　　　　　　　　　　　　　　　　　　　　　　　　　　　　・静岡県と台湾との経済・文化等の交流促進
</t>
    <rPh sb="1" eb="3">
      <t>タイワン</t>
    </rPh>
    <rPh sb="153" eb="155">
      <t>タイワン</t>
    </rPh>
    <phoneticPr fontId="9"/>
  </si>
  <si>
    <t>愛知県</t>
    <rPh sb="0" eb="3">
      <t>アイチケン</t>
    </rPh>
    <phoneticPr fontId="7"/>
  </si>
  <si>
    <t>インド愛知デスク</t>
    <rPh sb="3" eb="5">
      <t>アイチ</t>
    </rPh>
    <phoneticPr fontId="7"/>
  </si>
  <si>
    <t>インド</t>
    <phoneticPr fontId="7"/>
  </si>
  <si>
    <t>ニューデリー</t>
    <phoneticPr fontId="7"/>
  </si>
  <si>
    <t>松田綜合法律事務所</t>
    <rPh sb="0" eb="2">
      <t>マツダ</t>
    </rPh>
    <rPh sb="2" eb="4">
      <t>ソウゴウ</t>
    </rPh>
    <rPh sb="4" eb="6">
      <t>ホウリツ</t>
    </rPh>
    <rPh sb="6" eb="8">
      <t>ジム</t>
    </rPh>
    <rPh sb="8" eb="9">
      <t>ショ</t>
    </rPh>
    <phoneticPr fontId="7"/>
  </si>
  <si>
    <t>Ｈ27</t>
    <phoneticPr fontId="7"/>
  </si>
  <si>
    <t>本県とインドとの経済連携の一環として、インド商工省ジャパンプラス内に設置。県内企業のインド進出に伴う課題や進出後の企業活動、労務、税務に関する相談、情報提供をするため。</t>
    <rPh sb="22" eb="25">
      <t>ショウコウショウ</t>
    </rPh>
    <rPh sb="32" eb="33">
      <t>ナイ</t>
    </rPh>
    <rPh sb="34" eb="36">
      <t>セッチ</t>
    </rPh>
    <rPh sb="37" eb="39">
      <t>ケンナイ</t>
    </rPh>
    <rPh sb="39" eb="41">
      <t>キギョウ</t>
    </rPh>
    <rPh sb="45" eb="47">
      <t>シンシュツ</t>
    </rPh>
    <rPh sb="48" eb="49">
      <t>トモナ</t>
    </rPh>
    <rPh sb="50" eb="52">
      <t>カダイ</t>
    </rPh>
    <rPh sb="53" eb="56">
      <t>シンシュツゴ</t>
    </rPh>
    <rPh sb="57" eb="59">
      <t>キギョウ</t>
    </rPh>
    <rPh sb="59" eb="61">
      <t>カツドウ</t>
    </rPh>
    <rPh sb="62" eb="64">
      <t>ロウム</t>
    </rPh>
    <rPh sb="65" eb="67">
      <t>ゼイム</t>
    </rPh>
    <rPh sb="68" eb="69">
      <t>カン</t>
    </rPh>
    <rPh sb="71" eb="73">
      <t>ソウダン</t>
    </rPh>
    <rPh sb="74" eb="76">
      <t>ジョウホウ</t>
    </rPh>
    <rPh sb="76" eb="78">
      <t>テイキョウ</t>
    </rPh>
    <phoneticPr fontId="7"/>
  </si>
  <si>
    <t>企業からの相談対応、情報収集
本県進出企業間のネットワーク形成
対日投資誘致
技能実習生に係る調整</t>
    <rPh sb="0" eb="2">
      <t>キギョウ</t>
    </rPh>
    <rPh sb="5" eb="7">
      <t>ソウダン</t>
    </rPh>
    <rPh sb="7" eb="9">
      <t>タイオウ</t>
    </rPh>
    <rPh sb="10" eb="12">
      <t>ジョウホウ</t>
    </rPh>
    <rPh sb="12" eb="14">
      <t>シュウシュウ</t>
    </rPh>
    <rPh sb="32" eb="34">
      <t>タイニチ</t>
    </rPh>
    <rPh sb="34" eb="36">
      <t>トウシ</t>
    </rPh>
    <rPh sb="36" eb="38">
      <t>ユウチ</t>
    </rPh>
    <rPh sb="39" eb="41">
      <t>ギノウ</t>
    </rPh>
    <rPh sb="41" eb="44">
      <t>ジッシュウセイ</t>
    </rPh>
    <rPh sb="45" eb="46">
      <t>カカ</t>
    </rPh>
    <rPh sb="47" eb="49">
      <t>チョウセイ</t>
    </rPh>
    <phoneticPr fontId="9"/>
  </si>
  <si>
    <t>http://www.pref.aichi.jp/soshiki/ricchitsusho/aichidesk-india.html</t>
    <phoneticPr fontId="7"/>
  </si>
  <si>
    <t>蘇州</t>
    <rPh sb="0" eb="2">
      <t>ソシュウ</t>
    </rPh>
    <phoneticPr fontId="7"/>
  </si>
  <si>
    <t>株式会社名南経営コンサルティング</t>
    <rPh sb="0" eb="4">
      <t>カブシキガイシャ</t>
    </rPh>
    <rPh sb="4" eb="6">
      <t>メイナン</t>
    </rPh>
    <rPh sb="6" eb="8">
      <t>ケイエイ</t>
    </rPh>
    <phoneticPr fontId="7"/>
  </si>
  <si>
    <t>ベトナム計画投資省外国投資庁北部投資促進センター</t>
    <rPh sb="4" eb="6">
      <t>ケイカク</t>
    </rPh>
    <rPh sb="6" eb="8">
      <t>トウシ</t>
    </rPh>
    <rPh sb="8" eb="9">
      <t>ショウ</t>
    </rPh>
    <rPh sb="9" eb="11">
      <t>ガイコク</t>
    </rPh>
    <rPh sb="11" eb="13">
      <t>トウシ</t>
    </rPh>
    <rPh sb="13" eb="14">
      <t>チョウ</t>
    </rPh>
    <rPh sb="14" eb="16">
      <t>ホクブ</t>
    </rPh>
    <rPh sb="16" eb="18">
      <t>トウシ</t>
    </rPh>
    <rPh sb="18" eb="20">
      <t>ソクシン</t>
    </rPh>
    <phoneticPr fontId="7"/>
  </si>
  <si>
    <t>株式会社百五銀行ほか</t>
    <rPh sb="0" eb="4">
      <t>カブシキガイシャ</t>
    </rPh>
    <rPh sb="4" eb="8">
      <t>ヒャクゴギンコウ</t>
    </rPh>
    <phoneticPr fontId="7"/>
  </si>
  <si>
    <t>H24</t>
    <phoneticPr fontId="9"/>
  </si>
  <si>
    <t>野村証券株式会社ほか</t>
    <rPh sb="0" eb="2">
      <t>ノムラ</t>
    </rPh>
    <rPh sb="2" eb="4">
      <t>ショウケン</t>
    </rPh>
    <rPh sb="4" eb="8">
      <t>カブシキガイシャ</t>
    </rPh>
    <phoneticPr fontId="7"/>
  </si>
  <si>
    <t xml:space="preserve"> 業務委託</t>
    <rPh sb="1" eb="3">
      <t>ギョウム</t>
    </rPh>
    <rPh sb="3" eb="5">
      <t>イタク</t>
    </rPh>
    <phoneticPr fontId="9"/>
  </si>
  <si>
    <t>http://www.pref.osaka.lg.jp/keizaikoryu/promotiondesk/</t>
    <phoneticPr fontId="7"/>
  </si>
  <si>
    <t>大阪府</t>
    <phoneticPr fontId="7"/>
  </si>
  <si>
    <t>シンガポール・大阪ビジネスサポートデスク</t>
  </si>
  <si>
    <t>商工労働部成長産業振興室立地・成長支援課</t>
  </si>
  <si>
    <t>・企業ニーズ
・海外事務所廃止後の設置</t>
    <phoneticPr fontId="7"/>
  </si>
  <si>
    <t>http://www.pref.osaka.lg.jp/keizaikoryu/promotiondesk/</t>
  </si>
  <si>
    <t>・企業ニーズ　</t>
    <phoneticPr fontId="9"/>
  </si>
  <si>
    <t>ソウル</t>
    <phoneticPr fontId="9"/>
  </si>
  <si>
    <t>H23</t>
    <phoneticPr fontId="9"/>
  </si>
  <si>
    <t>シンガポール</t>
    <phoneticPr fontId="7"/>
  </si>
  <si>
    <t>H27</t>
    <phoneticPr fontId="7"/>
  </si>
  <si>
    <t>a</t>
    <phoneticPr fontId="7"/>
  </si>
  <si>
    <t>大阪府</t>
    <rPh sb="0" eb="3">
      <t>オオサカフ</t>
    </rPh>
    <phoneticPr fontId="7"/>
  </si>
  <si>
    <t>業務委託</t>
    <rPh sb="0" eb="2">
      <t>ギョウム</t>
    </rPh>
    <rPh sb="2" eb="4">
      <t>イタク</t>
    </rPh>
    <phoneticPr fontId="9"/>
  </si>
  <si>
    <t>フィリピン・大阪ビジネスサポートデスク</t>
    <phoneticPr fontId="7"/>
  </si>
  <si>
    <t>フィリピン</t>
    <phoneticPr fontId="9"/>
  </si>
  <si>
    <t>マニラ</t>
    <phoneticPr fontId="9"/>
  </si>
  <si>
    <t>c</t>
    <phoneticPr fontId="7"/>
  </si>
  <si>
    <t>Tsuji&amp;Associates, Inc.</t>
    <phoneticPr fontId="7"/>
  </si>
  <si>
    <t>H28</t>
    <phoneticPr fontId="7"/>
  </si>
  <si>
    <t>JTB西日本奈良支店</t>
    <rPh sb="3" eb="6">
      <t>ニシニホン</t>
    </rPh>
    <rPh sb="6" eb="8">
      <t>ナラ</t>
    </rPh>
    <rPh sb="8" eb="10">
      <t>シテン</t>
    </rPh>
    <phoneticPr fontId="7"/>
  </si>
  <si>
    <t>和歌山県</t>
  </si>
  <si>
    <t>中国ビジネスコーディネーター</t>
  </si>
  <si>
    <t xml:space="preserve"> 業務委託契約等</t>
  </si>
  <si>
    <t>商工観光労働部企業政策局企業振興課</t>
  </si>
  <si>
    <t>経済発展が著しい中国との地域間経済交流を促進するため</t>
  </si>
  <si>
    <t>中国企業との商談アレンジ、中国訪問時アテンド、通訳、提携等の相談、契約アドバイス、官公署届出アドバイス、専門家紹介など、ニーズに応じ企業活動をサポート。</t>
  </si>
  <si>
    <t>http://www.pref.wakayama.lg.jp/prefg/061000/homepage/untitled_000.html</t>
  </si>
  <si>
    <t>日遊推廣有限公司</t>
    <rPh sb="0" eb="1">
      <t>ニチ</t>
    </rPh>
    <rPh sb="1" eb="2">
      <t>ユウ</t>
    </rPh>
    <rPh sb="2" eb="3">
      <t>スイ</t>
    </rPh>
    <rPh sb="3" eb="4">
      <t>ヒロ</t>
    </rPh>
    <rPh sb="4" eb="6">
      <t>ユウゲン</t>
    </rPh>
    <rPh sb="6" eb="8">
      <t>コウシ</t>
    </rPh>
    <phoneticPr fontId="7"/>
  </si>
  <si>
    <t>エス・エム・アイ・トラベルジャパン株式会社</t>
    <rPh sb="17" eb="19">
      <t>カブシキ</t>
    </rPh>
    <rPh sb="19" eb="21">
      <t>カイシャ</t>
    </rPh>
    <phoneticPr fontId="7"/>
  </si>
  <si>
    <t>県内企業のアセアンへの海外展開を支援するため。</t>
    <rPh sb="0" eb="2">
      <t>ケンナイ</t>
    </rPh>
    <rPh sb="2" eb="4">
      <t>キギョウ</t>
    </rPh>
    <rPh sb="11" eb="13">
      <t>カイガイ</t>
    </rPh>
    <rPh sb="13" eb="15">
      <t>テンカイ</t>
    </rPh>
    <rPh sb="16" eb="18">
      <t>シエン</t>
    </rPh>
    <phoneticPr fontId="9"/>
  </si>
  <si>
    <t>ネットファム株式会社</t>
    <rPh sb="6" eb="10">
      <t>カブシキガイシャ</t>
    </rPh>
    <phoneticPr fontId="7"/>
  </si>
  <si>
    <t>韓国・インバウンド促進拠点</t>
    <rPh sb="0" eb="2">
      <t>カンコク</t>
    </rPh>
    <rPh sb="9" eb="11">
      <t>ソクシン</t>
    </rPh>
    <rPh sb="11" eb="13">
      <t>キョテン</t>
    </rPh>
    <phoneticPr fontId="7"/>
  </si>
  <si>
    <t>韓国</t>
    <rPh sb="0" eb="2">
      <t>カンコク</t>
    </rPh>
    <phoneticPr fontId="7"/>
  </si>
  <si>
    <t>公益社団法人宮城県国際経済振興協会</t>
    <rPh sb="0" eb="2">
      <t>コウエキ</t>
    </rPh>
    <rPh sb="2" eb="4">
      <t>シャダン</t>
    </rPh>
    <rPh sb="4" eb="6">
      <t>ホウジン</t>
    </rPh>
    <rPh sb="6" eb="9">
      <t>ミヤギケン</t>
    </rPh>
    <rPh sb="9" eb="11">
      <t>コクサイ</t>
    </rPh>
    <rPh sb="11" eb="13">
      <t>ケイザイ</t>
    </rPh>
    <rPh sb="13" eb="15">
      <t>シンコウ</t>
    </rPh>
    <rPh sb="15" eb="17">
      <t>キョウカイ</t>
    </rPh>
    <phoneticPr fontId="7"/>
  </si>
  <si>
    <t>商工労働局観光課</t>
    <rPh sb="0" eb="2">
      <t>ショウコウ</t>
    </rPh>
    <rPh sb="2" eb="4">
      <t>ロウドウ</t>
    </rPh>
    <rPh sb="4" eb="5">
      <t>キョク</t>
    </rPh>
    <rPh sb="5" eb="8">
      <t>カンコウカ</t>
    </rPh>
    <phoneticPr fontId="7"/>
  </si>
  <si>
    <t>韓国現地において効果的な活動を実施することで，広島への観光客増加を図るため，</t>
    <rPh sb="0" eb="2">
      <t>カンコク</t>
    </rPh>
    <rPh sb="2" eb="4">
      <t>ゲンチ</t>
    </rPh>
    <rPh sb="8" eb="11">
      <t>コウカテキ</t>
    </rPh>
    <rPh sb="12" eb="14">
      <t>カツドウ</t>
    </rPh>
    <rPh sb="15" eb="17">
      <t>ジッシ</t>
    </rPh>
    <phoneticPr fontId="9"/>
  </si>
  <si>
    <t>・韓国における情報収集・発信活動
・旅行会社，メディア等へのプロモーション活動
・観光展等への出展支援</t>
    <rPh sb="1" eb="3">
      <t>カンコク</t>
    </rPh>
    <rPh sb="7" eb="9">
      <t>ジョウホウ</t>
    </rPh>
    <rPh sb="9" eb="11">
      <t>シュウシュウ</t>
    </rPh>
    <rPh sb="12" eb="14">
      <t>ハッシン</t>
    </rPh>
    <rPh sb="14" eb="16">
      <t>カツドウ</t>
    </rPh>
    <rPh sb="18" eb="20">
      <t>リョコウ</t>
    </rPh>
    <rPh sb="20" eb="22">
      <t>カイシャ</t>
    </rPh>
    <rPh sb="27" eb="28">
      <t>トウ</t>
    </rPh>
    <rPh sb="37" eb="39">
      <t>カツドウ</t>
    </rPh>
    <rPh sb="41" eb="43">
      <t>カンコウ</t>
    </rPh>
    <rPh sb="43" eb="44">
      <t>テン</t>
    </rPh>
    <rPh sb="44" eb="45">
      <t>トウ</t>
    </rPh>
    <rPh sb="47" eb="49">
      <t>シュッテン</t>
    </rPh>
    <rPh sb="49" eb="51">
      <t>シエン</t>
    </rPh>
    <phoneticPr fontId="9"/>
  </si>
  <si>
    <t>山口県</t>
    <rPh sb="0" eb="3">
      <t>ヤマグチケン</t>
    </rPh>
    <phoneticPr fontId="7"/>
  </si>
  <si>
    <t>山口県観光プロモーター</t>
    <rPh sb="0" eb="3">
      <t>ヤマグチケン</t>
    </rPh>
    <rPh sb="3" eb="5">
      <t>カンコウ</t>
    </rPh>
    <phoneticPr fontId="7"/>
  </si>
  <si>
    <t>ソウル
釜山</t>
    <rPh sb="4" eb="6">
      <t>プサン</t>
    </rPh>
    <phoneticPr fontId="7"/>
  </si>
  <si>
    <t>国内の業者に一括業務委託契約</t>
    <rPh sb="0" eb="2">
      <t>コクナイ</t>
    </rPh>
    <rPh sb="3" eb="5">
      <t>ギョウシャ</t>
    </rPh>
    <rPh sb="6" eb="8">
      <t>イッカツ</t>
    </rPh>
    <rPh sb="8" eb="10">
      <t>ギョウム</t>
    </rPh>
    <rPh sb="10" eb="12">
      <t>イタク</t>
    </rPh>
    <rPh sb="12" eb="14">
      <t>ケイヤク</t>
    </rPh>
    <phoneticPr fontId="7"/>
  </si>
  <si>
    <t>㈱NET JAPAN
（㈱ハリマコーポレーション）</t>
    <phoneticPr fontId="7"/>
  </si>
  <si>
    <t>観光スポーツ文化部観光政策課
（実際の設置者は（一社）山口県観光連盟）</t>
    <rPh sb="0" eb="2">
      <t>カンコウ</t>
    </rPh>
    <rPh sb="6" eb="8">
      <t>ブンカ</t>
    </rPh>
    <rPh sb="8" eb="9">
      <t>ブ</t>
    </rPh>
    <rPh sb="9" eb="11">
      <t>カンコウ</t>
    </rPh>
    <rPh sb="11" eb="13">
      <t>セイサク</t>
    </rPh>
    <rPh sb="13" eb="14">
      <t>カ</t>
    </rPh>
    <rPh sb="16" eb="18">
      <t>ジッサイ</t>
    </rPh>
    <rPh sb="19" eb="21">
      <t>セッチ</t>
    </rPh>
    <rPh sb="21" eb="22">
      <t>シャ</t>
    </rPh>
    <rPh sb="24" eb="25">
      <t>イチ</t>
    </rPh>
    <rPh sb="25" eb="26">
      <t>シャ</t>
    </rPh>
    <rPh sb="27" eb="30">
      <t>ヤマグチケン</t>
    </rPh>
    <rPh sb="30" eb="32">
      <t>カンコウ</t>
    </rPh>
    <rPh sb="32" eb="34">
      <t>レンメイ</t>
    </rPh>
    <phoneticPr fontId="7"/>
  </si>
  <si>
    <t>現地での継続的な情報発信</t>
    <rPh sb="0" eb="2">
      <t>ゲンチ</t>
    </rPh>
    <rPh sb="4" eb="7">
      <t>ケイゾクテキ</t>
    </rPh>
    <rPh sb="8" eb="10">
      <t>ジョウホウ</t>
    </rPh>
    <rPh sb="10" eb="12">
      <t>ハッシン</t>
    </rPh>
    <phoneticPr fontId="7"/>
  </si>
  <si>
    <t>①現地旅行会社等へのセールス活動
②現地で行うプロモーション活動のサポート
③県内で行うファムツアー等への同行
④県観光情報の翻訳　　　　　　　　　　　　　など</t>
    <rPh sb="1" eb="3">
      <t>ゲンチ</t>
    </rPh>
    <rPh sb="3" eb="5">
      <t>リョコウ</t>
    </rPh>
    <rPh sb="5" eb="7">
      <t>ガイシャ</t>
    </rPh>
    <rPh sb="7" eb="8">
      <t>トウ</t>
    </rPh>
    <rPh sb="14" eb="16">
      <t>カツドウ</t>
    </rPh>
    <rPh sb="18" eb="20">
      <t>ゲンチ</t>
    </rPh>
    <rPh sb="21" eb="22">
      <t>オコナ</t>
    </rPh>
    <rPh sb="30" eb="32">
      <t>カツドウ</t>
    </rPh>
    <rPh sb="39" eb="41">
      <t>ケンナイ</t>
    </rPh>
    <rPh sb="42" eb="43">
      <t>オコナ</t>
    </rPh>
    <rPh sb="50" eb="51">
      <t>トウ</t>
    </rPh>
    <rPh sb="53" eb="55">
      <t>ドウコウ</t>
    </rPh>
    <rPh sb="57" eb="58">
      <t>ケン</t>
    </rPh>
    <rPh sb="58" eb="60">
      <t>カンコウ</t>
    </rPh>
    <rPh sb="60" eb="62">
      <t>ジョウホウ</t>
    </rPh>
    <rPh sb="63" eb="65">
      <t>ホンヤク</t>
    </rPh>
    <phoneticPr fontId="7"/>
  </si>
  <si>
    <t>向日遊顧問有限公司
（㈱ハリマコーポレーション）</t>
    <rPh sb="0" eb="1">
      <t>ム</t>
    </rPh>
    <rPh sb="1" eb="2">
      <t>ニチ</t>
    </rPh>
    <rPh sb="2" eb="3">
      <t>アソ</t>
    </rPh>
    <rPh sb="3" eb="5">
      <t>コモン</t>
    </rPh>
    <rPh sb="5" eb="7">
      <t>ユウゲン</t>
    </rPh>
    <rPh sb="7" eb="8">
      <t>コウ</t>
    </rPh>
    <rPh sb="8" eb="9">
      <t>ツカサ</t>
    </rPh>
    <phoneticPr fontId="7"/>
  </si>
  <si>
    <t>佳日遊有限公司
（㈱ハリマコーポレーション）</t>
    <rPh sb="0" eb="2">
      <t>カジツ</t>
    </rPh>
    <rPh sb="2" eb="3">
      <t>ユ</t>
    </rPh>
    <rPh sb="3" eb="5">
      <t>ユウゲン</t>
    </rPh>
    <rPh sb="5" eb="7">
      <t>コウシ</t>
    </rPh>
    <phoneticPr fontId="7"/>
  </si>
  <si>
    <t>Relation Asia Pacific Co.,Ltd.
（㈱ハリマコーポレーション）</t>
    <phoneticPr fontId="7"/>
  </si>
  <si>
    <t>商工労働観光部国際企画課</t>
    <rPh sb="6" eb="7">
      <t>ブ</t>
    </rPh>
    <rPh sb="9" eb="12">
      <t>キカクカ</t>
    </rPh>
    <phoneticPr fontId="7"/>
  </si>
  <si>
    <t>華鐘コンサルティング</t>
    <rPh sb="0" eb="1">
      <t>カ</t>
    </rPh>
    <rPh sb="1" eb="2">
      <t>カネ</t>
    </rPh>
    <phoneticPr fontId="7"/>
  </si>
  <si>
    <t>丸虎国際顧問有限公司</t>
    <rPh sb="0" eb="1">
      <t>マル</t>
    </rPh>
    <rPh sb="1" eb="2">
      <t>トラ</t>
    </rPh>
    <rPh sb="2" eb="4">
      <t>コクサイ</t>
    </rPh>
    <rPh sb="4" eb="6">
      <t>コモン</t>
    </rPh>
    <rPh sb="6" eb="8">
      <t>ユウゲン</t>
    </rPh>
    <rPh sb="8" eb="10">
      <t>コウシ</t>
    </rPh>
    <phoneticPr fontId="7"/>
  </si>
  <si>
    <t>独自海外事務所</t>
    <phoneticPr fontId="9"/>
  </si>
  <si>
    <t>(1)友好提携地域との交流事業支援
(2)県内企業の海外展開支援
(3)外国人観光客や留学生の誘致
(4)県産品の販路拡大
(5)海外企業の誘致</t>
    <rPh sb="3" eb="5">
      <t>ユウコウ</t>
    </rPh>
    <rPh sb="5" eb="7">
      <t>テイケイ</t>
    </rPh>
    <rPh sb="7" eb="9">
      <t>チイキ</t>
    </rPh>
    <rPh sb="11" eb="13">
      <t>コウリュウ</t>
    </rPh>
    <rPh sb="13" eb="15">
      <t>ジギョウ</t>
    </rPh>
    <rPh sb="15" eb="17">
      <t>シエン</t>
    </rPh>
    <rPh sb="21" eb="23">
      <t>ケンナイ</t>
    </rPh>
    <rPh sb="23" eb="25">
      <t>キギョウ</t>
    </rPh>
    <rPh sb="26" eb="28">
      <t>カイガイ</t>
    </rPh>
    <rPh sb="28" eb="30">
      <t>テンカイ</t>
    </rPh>
    <rPh sb="30" eb="32">
      <t>シエン</t>
    </rPh>
    <rPh sb="36" eb="38">
      <t>ガイコク</t>
    </rPh>
    <rPh sb="38" eb="39">
      <t>ジン</t>
    </rPh>
    <rPh sb="39" eb="42">
      <t>カンコウキャク</t>
    </rPh>
    <rPh sb="43" eb="45">
      <t>リュウガク</t>
    </rPh>
    <rPh sb="45" eb="46">
      <t>セイ</t>
    </rPh>
    <rPh sb="47" eb="49">
      <t>ユウチ</t>
    </rPh>
    <rPh sb="53" eb="54">
      <t>ケン</t>
    </rPh>
    <rPh sb="54" eb="56">
      <t>サンピン</t>
    </rPh>
    <rPh sb="57" eb="59">
      <t>ハンロ</t>
    </rPh>
    <rPh sb="59" eb="61">
      <t>カクダイ</t>
    </rPh>
    <rPh sb="65" eb="67">
      <t>カイガイ</t>
    </rPh>
    <rPh sb="67" eb="69">
      <t>キギョウ</t>
    </rPh>
    <rPh sb="70" eb="72">
      <t>ユウチ</t>
    </rPh>
    <phoneticPr fontId="9"/>
  </si>
  <si>
    <t>(1)現地情報の収集・提供
(2)県情報の発信</t>
    <rPh sb="17" eb="18">
      <t>ケン</t>
    </rPh>
    <rPh sb="18" eb="20">
      <t>ジョウホウ</t>
    </rPh>
    <rPh sb="21" eb="23">
      <t>ハッシン</t>
    </rPh>
    <phoneticPr fontId="9"/>
  </si>
  <si>
    <t>(1)国際交流案件支援
(2)観光客誘致
(3)県内企業のビジネス展開支援
(4)県産業プロジェクトの推進
(5)企業誘致業務
(6)現地アテンド業務</t>
    <rPh sb="3" eb="5">
      <t>コクサイ</t>
    </rPh>
    <rPh sb="5" eb="7">
      <t>コウリュウ</t>
    </rPh>
    <rPh sb="7" eb="9">
      <t>アンケン</t>
    </rPh>
    <rPh sb="9" eb="11">
      <t>シエン</t>
    </rPh>
    <rPh sb="15" eb="18">
      <t>カンコウキャク</t>
    </rPh>
    <rPh sb="18" eb="20">
      <t>ユウチ</t>
    </rPh>
    <rPh sb="24" eb="26">
      <t>ケンナイ</t>
    </rPh>
    <rPh sb="26" eb="28">
      <t>キギョウ</t>
    </rPh>
    <rPh sb="33" eb="35">
      <t>テンカイ</t>
    </rPh>
    <rPh sb="35" eb="37">
      <t>シエン</t>
    </rPh>
    <rPh sb="41" eb="42">
      <t>ケン</t>
    </rPh>
    <rPh sb="42" eb="44">
      <t>サンギョウ</t>
    </rPh>
    <rPh sb="51" eb="53">
      <t>スイシン</t>
    </rPh>
    <rPh sb="57" eb="59">
      <t>キギョウ</t>
    </rPh>
    <rPh sb="59" eb="61">
      <t>ユウチ</t>
    </rPh>
    <rPh sb="61" eb="63">
      <t>ギョウム</t>
    </rPh>
    <rPh sb="67" eb="69">
      <t>ゲンチ</t>
    </rPh>
    <rPh sb="73" eb="75">
      <t>ギョウム</t>
    </rPh>
    <phoneticPr fontId="9"/>
  </si>
  <si>
    <t>・佐賀県国際戦略「世界とともに発展する佐賀県行動計画〜羅針盤〜」に基づく各種事業を効果的に展開していくため、最前線で業務を行う海外拠点を整備している。</t>
    <phoneticPr fontId="9"/>
  </si>
  <si>
    <t>地域交流部　
国際課</t>
    <rPh sb="0" eb="2">
      <t>チイキ</t>
    </rPh>
    <rPh sb="2" eb="4">
      <t>コウリュウ</t>
    </rPh>
    <rPh sb="4" eb="5">
      <t>ブ</t>
    </rPh>
    <rPh sb="7" eb="9">
      <t>コクサイ</t>
    </rPh>
    <rPh sb="9" eb="10">
      <t>カ</t>
    </rPh>
    <phoneticPr fontId="7"/>
  </si>
  <si>
    <t>http://www.pref.saga.lg.jp/kiji0036321/index.html</t>
  </si>
  <si>
    <t>日中経済貿易センター</t>
    <rPh sb="0" eb="2">
      <t>ニッチュウ</t>
    </rPh>
    <rPh sb="2" eb="4">
      <t>ケイザイ</t>
    </rPh>
    <rPh sb="4" eb="6">
      <t>ボウエキ</t>
    </rPh>
    <phoneticPr fontId="9"/>
  </si>
  <si>
    <t>商務金融課</t>
    <rPh sb="0" eb="2">
      <t>ショウム</t>
    </rPh>
    <rPh sb="2" eb="4">
      <t>キンユウ</t>
    </rPh>
    <rPh sb="4" eb="5">
      <t>カ</t>
    </rPh>
    <phoneticPr fontId="9"/>
  </si>
  <si>
    <t>株式会社フォーバル</t>
    <rPh sb="0" eb="4">
      <t>カブシキガイシャ</t>
    </rPh>
    <phoneticPr fontId="9"/>
  </si>
  <si>
    <t>成長著しい中国経済の中心である上海を拠点に県内企業のビジネス拡大を支援するため。</t>
    <rPh sb="0" eb="2">
      <t>セイチョウ</t>
    </rPh>
    <rPh sb="2" eb="3">
      <t>イチジル</t>
    </rPh>
    <rPh sb="5" eb="7">
      <t>チュウゴク</t>
    </rPh>
    <rPh sb="7" eb="9">
      <t>ケイザイ</t>
    </rPh>
    <rPh sb="10" eb="12">
      <t>チュウシン</t>
    </rPh>
    <rPh sb="15" eb="17">
      <t>シャンハイ</t>
    </rPh>
    <rPh sb="18" eb="20">
      <t>キョテン</t>
    </rPh>
    <rPh sb="21" eb="23">
      <t>ケンナイ</t>
    </rPh>
    <rPh sb="23" eb="25">
      <t>キギョウ</t>
    </rPh>
    <rPh sb="30" eb="32">
      <t>カクダイ</t>
    </rPh>
    <rPh sb="33" eb="35">
      <t>シエン</t>
    </rPh>
    <phoneticPr fontId="9"/>
  </si>
  <si>
    <t>・県産品の販路拡大
・インバウンド対策
・県内企業の中国進出支援
・上海を中心とした人脈形成（対政府・企業・県人会）
・その他文化・教育交流等</t>
    <rPh sb="5" eb="7">
      <t>ハンロ</t>
    </rPh>
    <rPh sb="7" eb="9">
      <t>カクダイ</t>
    </rPh>
    <rPh sb="17" eb="19">
      <t>タイサク</t>
    </rPh>
    <rPh sb="21" eb="23">
      <t>ケンナイ</t>
    </rPh>
    <rPh sb="23" eb="25">
      <t>キギョウ</t>
    </rPh>
    <rPh sb="26" eb="28">
      <t>チュウゴク</t>
    </rPh>
    <rPh sb="28" eb="30">
      <t>シンシュツ</t>
    </rPh>
    <rPh sb="30" eb="32">
      <t>シエン</t>
    </rPh>
    <rPh sb="34" eb="36">
      <t>シャンハイ</t>
    </rPh>
    <rPh sb="37" eb="39">
      <t>チュウシン</t>
    </rPh>
    <rPh sb="42" eb="44">
      <t>ジンミャク</t>
    </rPh>
    <rPh sb="44" eb="46">
      <t>ケイセイ</t>
    </rPh>
    <rPh sb="47" eb="48">
      <t>タイ</t>
    </rPh>
    <rPh sb="48" eb="50">
      <t>セイフ</t>
    </rPh>
    <rPh sb="51" eb="53">
      <t>キギョウ</t>
    </rPh>
    <rPh sb="54" eb="57">
      <t>ケンジンカイ</t>
    </rPh>
    <rPh sb="62" eb="63">
      <t>タ</t>
    </rPh>
    <rPh sb="63" eb="65">
      <t>ブンカ</t>
    </rPh>
    <rPh sb="66" eb="68">
      <t>キョウイク</t>
    </rPh>
    <rPh sb="68" eb="70">
      <t>コウリュウ</t>
    </rPh>
    <rPh sb="70" eb="71">
      <t>トウ</t>
    </rPh>
    <phoneticPr fontId="9"/>
  </si>
  <si>
    <t>鹿児島県</t>
    <rPh sb="0" eb="4">
      <t>カゴシマケン</t>
    </rPh>
    <phoneticPr fontId="7"/>
  </si>
  <si>
    <t>鹿児島県ＡＳＥＡＮディレクター</t>
    <rPh sb="0" eb="4">
      <t>カゴシマケン</t>
    </rPh>
    <phoneticPr fontId="7"/>
  </si>
  <si>
    <t>Ｓｉｎｋｅｎ　Ｔｒａｄｅ　ａｎｄ　Ｍａｒｋｅｔｉｎｇ</t>
    <phoneticPr fontId="7"/>
  </si>
  <si>
    <t>Ｈ２７</t>
    <phoneticPr fontId="7"/>
  </si>
  <si>
    <t>ＡＳＥＡＮにおける市場情報の収集や市場開拓，市場・流通関係者等との人的ネットワーク構築を推進する。</t>
    <rPh sb="9" eb="11">
      <t>シジョウ</t>
    </rPh>
    <rPh sb="11" eb="13">
      <t>ジョウホウ</t>
    </rPh>
    <rPh sb="14" eb="16">
      <t>シュウシュウ</t>
    </rPh>
    <rPh sb="17" eb="19">
      <t>シジョウ</t>
    </rPh>
    <rPh sb="19" eb="21">
      <t>カイタク</t>
    </rPh>
    <rPh sb="22" eb="24">
      <t>シジョウ</t>
    </rPh>
    <rPh sb="25" eb="27">
      <t>リュウツウ</t>
    </rPh>
    <rPh sb="27" eb="30">
      <t>カンケイシャ</t>
    </rPh>
    <rPh sb="30" eb="31">
      <t>トウ</t>
    </rPh>
    <rPh sb="33" eb="35">
      <t>ジンテキ</t>
    </rPh>
    <rPh sb="41" eb="43">
      <t>コウチク</t>
    </rPh>
    <rPh sb="44" eb="46">
      <t>スイシン</t>
    </rPh>
    <phoneticPr fontId="9"/>
  </si>
  <si>
    <t>①本県産品を取り扱う現地輸入業者・流通業者への定期的訪問や意見交換などによる本県産品販路の維持・拡大②本県へのインバウンド促進③庁内各課・関連団体及び県内企業による海外展示会や現地商談会等への出展に係る支援活動の展開④ＡＳＥＡＮにおける県人会等との人的ネットワークの構築　等</t>
    <phoneticPr fontId="9"/>
  </si>
  <si>
    <t>アジア経済戦略課</t>
    <rPh sb="3" eb="5">
      <t>ケイザイ</t>
    </rPh>
    <rPh sb="5" eb="8">
      <t>センリャクカ</t>
    </rPh>
    <phoneticPr fontId="9"/>
  </si>
  <si>
    <t>ワシントン事務所</t>
    <rPh sb="5" eb="8">
      <t>ジムショ</t>
    </rPh>
    <phoneticPr fontId="9"/>
  </si>
  <si>
    <t>ワシントンDC</t>
    <phoneticPr fontId="7"/>
  </si>
  <si>
    <t>基地対策課</t>
    <rPh sb="0" eb="2">
      <t>キチ</t>
    </rPh>
    <rPh sb="2" eb="4">
      <t>タイサク</t>
    </rPh>
    <rPh sb="4" eb="5">
      <t>カ</t>
    </rPh>
    <phoneticPr fontId="9"/>
  </si>
  <si>
    <t>知事訪米の対応、基地問題に関する情報収集、沖縄の状況などの情報発信を主な役割として設置。</t>
    <rPh sb="0" eb="2">
      <t>チジ</t>
    </rPh>
    <rPh sb="2" eb="4">
      <t>ホウベイ</t>
    </rPh>
    <rPh sb="5" eb="7">
      <t>タイオウ</t>
    </rPh>
    <rPh sb="8" eb="10">
      <t>キチ</t>
    </rPh>
    <rPh sb="10" eb="12">
      <t>モンダイ</t>
    </rPh>
    <rPh sb="13" eb="14">
      <t>カン</t>
    </rPh>
    <rPh sb="16" eb="18">
      <t>ジョウホウ</t>
    </rPh>
    <rPh sb="18" eb="20">
      <t>シュウシュウ</t>
    </rPh>
    <rPh sb="21" eb="23">
      <t>オキナワ</t>
    </rPh>
    <rPh sb="24" eb="26">
      <t>ジョウキョウ</t>
    </rPh>
    <rPh sb="29" eb="31">
      <t>ジョウホウ</t>
    </rPh>
    <rPh sb="31" eb="33">
      <t>ハッシン</t>
    </rPh>
    <rPh sb="34" eb="35">
      <t>オモ</t>
    </rPh>
    <rPh sb="36" eb="38">
      <t>ヤクワリ</t>
    </rPh>
    <rPh sb="41" eb="43">
      <t>セッチ</t>
    </rPh>
    <phoneticPr fontId="7"/>
  </si>
  <si>
    <t>基地問題に関する情報収集、沖縄の状況などの情報発信、訪米の対応、沖縄に関する図書の充実化、研究環境の整備、</t>
    <rPh sb="0" eb="2">
      <t>キチ</t>
    </rPh>
    <rPh sb="2" eb="4">
      <t>モンダイ</t>
    </rPh>
    <rPh sb="5" eb="6">
      <t>カン</t>
    </rPh>
    <rPh sb="8" eb="10">
      <t>ジョウホウ</t>
    </rPh>
    <rPh sb="10" eb="12">
      <t>シュウシュウ</t>
    </rPh>
    <rPh sb="13" eb="15">
      <t>オキナワ</t>
    </rPh>
    <rPh sb="16" eb="18">
      <t>ジョウキョウ</t>
    </rPh>
    <rPh sb="21" eb="23">
      <t>ジョウホウ</t>
    </rPh>
    <rPh sb="23" eb="25">
      <t>ハッシン</t>
    </rPh>
    <rPh sb="26" eb="28">
      <t>ホウベイ</t>
    </rPh>
    <rPh sb="29" eb="31">
      <t>タイオウ</t>
    </rPh>
    <rPh sb="32" eb="34">
      <t>オキナワ</t>
    </rPh>
    <rPh sb="35" eb="36">
      <t>カン</t>
    </rPh>
    <rPh sb="38" eb="40">
      <t>トショ</t>
    </rPh>
    <rPh sb="41" eb="43">
      <t>ジュウジツ</t>
    </rPh>
    <rPh sb="43" eb="44">
      <t>カ</t>
    </rPh>
    <rPh sb="45" eb="47">
      <t>ケンキュウ</t>
    </rPh>
    <rPh sb="47" eb="49">
      <t>カンキョウ</t>
    </rPh>
    <rPh sb="50" eb="52">
      <t>セイビ</t>
    </rPh>
    <phoneticPr fontId="7"/>
  </si>
  <si>
    <t>http://www.pref.okinawa.jp/site/chijiko/kichitai/washington.html</t>
    <phoneticPr fontId="7"/>
  </si>
  <si>
    <t>経済観光局
国際経済戦略室
経済戦略推進課</t>
    <rPh sb="0" eb="2">
      <t>ケイザイ</t>
    </rPh>
    <rPh sb="2" eb="4">
      <t>カンコウ</t>
    </rPh>
    <rPh sb="4" eb="5">
      <t>キョク</t>
    </rPh>
    <rPh sb="6" eb="8">
      <t>コクサイ</t>
    </rPh>
    <rPh sb="8" eb="10">
      <t>ケイザイ</t>
    </rPh>
    <rPh sb="10" eb="12">
      <t>センリャク</t>
    </rPh>
    <rPh sb="12" eb="13">
      <t>シツ</t>
    </rPh>
    <rPh sb="14" eb="16">
      <t>ケイザイ</t>
    </rPh>
    <rPh sb="16" eb="18">
      <t>センリャク</t>
    </rPh>
    <rPh sb="18" eb="20">
      <t>スイシン</t>
    </rPh>
    <rPh sb="20" eb="21">
      <t>カ</t>
    </rPh>
    <phoneticPr fontId="9"/>
  </si>
  <si>
    <t>横浜市ムンバイ事務所</t>
    <rPh sb="0" eb="2">
      <t>ヨコハマ</t>
    </rPh>
    <rPh sb="2" eb="3">
      <t>イチ</t>
    </rPh>
    <rPh sb="7" eb="9">
      <t>ジム</t>
    </rPh>
    <rPh sb="9" eb="10">
      <t>ショ</t>
    </rPh>
    <phoneticPr fontId="9"/>
  </si>
  <si>
    <t>27年１１月から市職員が出張し、28年４月から市職員が常駐して活動しています。</t>
    <rPh sb="2" eb="3">
      <t>ネン</t>
    </rPh>
    <rPh sb="5" eb="6">
      <t>ガツ</t>
    </rPh>
    <rPh sb="8" eb="9">
      <t>シ</t>
    </rPh>
    <rPh sb="9" eb="11">
      <t>ショクイン</t>
    </rPh>
    <rPh sb="12" eb="14">
      <t>シュッチョウ</t>
    </rPh>
    <rPh sb="18" eb="19">
      <t>ネン</t>
    </rPh>
    <rPh sb="20" eb="21">
      <t>ガツ</t>
    </rPh>
    <rPh sb="23" eb="26">
      <t>シショクイン</t>
    </rPh>
    <rPh sb="27" eb="29">
      <t>ジョウチュウ</t>
    </rPh>
    <rPh sb="31" eb="33">
      <t>カツドウ</t>
    </rPh>
    <phoneticPr fontId="7"/>
  </si>
  <si>
    <t>株式会社フェアコンサルティング</t>
    <rPh sb="0" eb="2">
      <t>カブシキ</t>
    </rPh>
    <rPh sb="2" eb="4">
      <t>カイシャ</t>
    </rPh>
    <phoneticPr fontId="9"/>
  </si>
  <si>
    <t>http://www.hamamatsu-desk.info</t>
    <phoneticPr fontId="9"/>
  </si>
  <si>
    <t>ホーチミン</t>
    <phoneticPr fontId="7"/>
  </si>
  <si>
    <t>バンコク</t>
    <phoneticPr fontId="9"/>
  </si>
  <si>
    <t>メキシコ</t>
    <phoneticPr fontId="9"/>
  </si>
  <si>
    <t>シラオ</t>
    <phoneticPr fontId="9"/>
  </si>
  <si>
    <t>H28</t>
    <phoneticPr fontId="9"/>
  </si>
  <si>
    <t>名古屋海外観光レップ</t>
    <phoneticPr fontId="7"/>
  </si>
  <si>
    <t>ベトナム</t>
    <phoneticPr fontId="7"/>
  </si>
  <si>
    <t xml:space="preserve"> 業務委託契約等（公益財団法人名古屋観光コンベンションビューローへ委託）</t>
    <rPh sb="1" eb="3">
      <t>ギョウム</t>
    </rPh>
    <rPh sb="3" eb="5">
      <t>イタク</t>
    </rPh>
    <rPh sb="5" eb="7">
      <t>ケイヤク</t>
    </rPh>
    <rPh sb="7" eb="8">
      <t>トウ</t>
    </rPh>
    <rPh sb="9" eb="11">
      <t>コウエキ</t>
    </rPh>
    <rPh sb="11" eb="13">
      <t>ザイダン</t>
    </rPh>
    <rPh sb="13" eb="15">
      <t>ホウジン</t>
    </rPh>
    <rPh sb="15" eb="18">
      <t>ナゴヤ</t>
    </rPh>
    <rPh sb="18" eb="20">
      <t>カンコウ</t>
    </rPh>
    <rPh sb="33" eb="35">
      <t>イタク</t>
    </rPh>
    <phoneticPr fontId="9"/>
  </si>
  <si>
    <t>株式会社日本旅行</t>
    <rPh sb="0" eb="4">
      <t>カブシキガイシャ</t>
    </rPh>
    <rPh sb="4" eb="6">
      <t>ニホン</t>
    </rPh>
    <rPh sb="6" eb="8">
      <t>リョコウ</t>
    </rPh>
    <phoneticPr fontId="7"/>
  </si>
  <si>
    <t xml:space="preserve">
アジア地域において名古屋の魅力を活かした観光プロモーションを継続的かつ効果的に実施することで、名古屋の認知度向上と観光客誘致促進を図るため</t>
    <phoneticPr fontId="7"/>
  </si>
  <si>
    <t>・現地旅行会社等から、訪日旅行のトレンドや旅行者のニーズ・嗜好等の情報収集
・現地旅行会社等に対する旅行商品造成に有効な観光情報の提供
・現地での観光プロモーション等の実施</t>
    <phoneticPr fontId="7"/>
  </si>
  <si>
    <t>株式会社ＪＴＢプロモーション</t>
    <rPh sb="0" eb="4">
      <t>カブシキガイシャ</t>
    </rPh>
    <phoneticPr fontId="7"/>
  </si>
  <si>
    <t>国際交流課</t>
    <rPh sb="0" eb="2">
      <t>コクサイ</t>
    </rPh>
    <rPh sb="2" eb="4">
      <t>コウリュウ</t>
    </rPh>
    <rPh sb="4" eb="5">
      <t>カ</t>
    </rPh>
    <phoneticPr fontId="9"/>
  </si>
  <si>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9"/>
  </si>
  <si>
    <t>観光政策課</t>
    <rPh sb="0" eb="2">
      <t>カンコウ</t>
    </rPh>
    <rPh sb="2" eb="4">
      <t>セイサク</t>
    </rPh>
    <rPh sb="4" eb="5">
      <t>カ</t>
    </rPh>
    <phoneticPr fontId="9"/>
  </si>
  <si>
    <t>現地在住者（個人）</t>
    <rPh sb="0" eb="2">
      <t>ゲンチ</t>
    </rPh>
    <rPh sb="2" eb="5">
      <t>ザイジュウシャ</t>
    </rPh>
    <rPh sb="6" eb="8">
      <t>コジン</t>
    </rPh>
    <phoneticPr fontId="7"/>
  </si>
  <si>
    <t>姉妹都市との交流活動を円滑に実施するため</t>
    <phoneticPr fontId="9"/>
  </si>
  <si>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9"/>
  </si>
  <si>
    <t>カナダ</t>
    <phoneticPr fontId="7"/>
  </si>
  <si>
    <t>サンダーベイ市</t>
    <rPh sb="6" eb="7">
      <t>シ</t>
    </rPh>
    <phoneticPr fontId="9"/>
  </si>
  <si>
    <t>H27</t>
    <phoneticPr fontId="9"/>
  </si>
  <si>
    <t>b</t>
    <phoneticPr fontId="7"/>
  </si>
  <si>
    <t>https://www.jetro.go.jp/jetro/overseas/cn_hongkong/</t>
    <phoneticPr fontId="7"/>
  </si>
  <si>
    <t>マレーシア</t>
    <phoneticPr fontId="7"/>
  </si>
  <si>
    <t>経営戦略室
国際まちづくり推進課</t>
    <rPh sb="0" eb="2">
      <t>ケイエイ</t>
    </rPh>
    <rPh sb="2" eb="4">
      <t>センリャク</t>
    </rPh>
    <rPh sb="4" eb="5">
      <t>シツ</t>
    </rPh>
    <rPh sb="6" eb="8">
      <t>コクサイ</t>
    </rPh>
    <rPh sb="13" eb="16">
      <t>スイシンカ</t>
    </rPh>
    <phoneticPr fontId="7"/>
  </si>
  <si>
    <t>個人に委託</t>
    <rPh sb="0" eb="2">
      <t>コジン</t>
    </rPh>
    <rPh sb="3" eb="5">
      <t>イタク</t>
    </rPh>
    <phoneticPr fontId="7"/>
  </si>
  <si>
    <t>中国武漢市国際交流サービスセンター</t>
    <rPh sb="0" eb="2">
      <t>チュウゴク</t>
    </rPh>
    <phoneticPr fontId="7"/>
  </si>
  <si>
    <t>企画部企画政策局国際課</t>
    <rPh sb="0" eb="2">
      <t>キカク</t>
    </rPh>
    <rPh sb="2" eb="3">
      <t>ブ</t>
    </rPh>
    <rPh sb="3" eb="5">
      <t>キカク</t>
    </rPh>
    <rPh sb="5" eb="7">
      <t>セイサク</t>
    </rPh>
    <rPh sb="7" eb="8">
      <t>キョク</t>
    </rPh>
    <rPh sb="8" eb="10">
      <t>コクサイ</t>
    </rPh>
    <rPh sb="10" eb="11">
      <t>カ</t>
    </rPh>
    <phoneticPr fontId="7"/>
  </si>
  <si>
    <t>東川町日本語留学生支援台湾事務所</t>
    <rPh sb="0" eb="3">
      <t>ヒガシカワチョウ</t>
    </rPh>
    <rPh sb="3" eb="6">
      <t>ニホンゴ</t>
    </rPh>
    <rPh sb="6" eb="9">
      <t>リュウガクセイ</t>
    </rPh>
    <rPh sb="9" eb="11">
      <t>シエン</t>
    </rPh>
    <rPh sb="11" eb="13">
      <t>タイワン</t>
    </rPh>
    <rPh sb="13" eb="15">
      <t>ジム</t>
    </rPh>
    <rPh sb="15" eb="16">
      <t>ショ</t>
    </rPh>
    <phoneticPr fontId="7"/>
  </si>
  <si>
    <t>台湾における町の観光・物産等のPRや、交流活動におけるコーディネート、留学生受入れに当たり、現地での広報による効果的な学生募集と円滑な受入準備を行うため。</t>
    <rPh sb="0" eb="2">
      <t>タイワン</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7"/>
  </si>
  <si>
    <t>①町に留学する留学生・研修生の紹介・募集・取り纏め・送り出し
②町の観光・物産等のPR活動
③台湾と町の文化交流活動</t>
    <rPh sb="3" eb="5">
      <t>リュウガク</t>
    </rPh>
    <rPh sb="11" eb="14">
      <t>ケンシュウセイ</t>
    </rPh>
    <rPh sb="47" eb="49">
      <t>タイワン</t>
    </rPh>
    <phoneticPr fontId="7"/>
  </si>
  <si>
    <t>http://www.snark.com.tw/</t>
  </si>
  <si>
    <t>タイおける町の観光・物産等のPRや、交流活動におけるコーディネート、留学生受入れに当たり、現地での広報による効果的な学生募集と円滑な受入準備を行うため。</t>
    <rPh sb="5" eb="6">
      <t>マチ</t>
    </rPh>
    <rPh sb="7" eb="9">
      <t>カンコウ</t>
    </rPh>
    <rPh sb="10" eb="12">
      <t>ブッサン</t>
    </rPh>
    <rPh sb="12" eb="13">
      <t>トウ</t>
    </rPh>
    <rPh sb="18" eb="20">
      <t>コウリュウ</t>
    </rPh>
    <rPh sb="20" eb="22">
      <t>カツドウ</t>
    </rPh>
    <rPh sb="34" eb="37">
      <t>リュウガクセイ</t>
    </rPh>
    <rPh sb="37" eb="39">
      <t>ウケイ</t>
    </rPh>
    <rPh sb="41" eb="42">
      <t>ア</t>
    </rPh>
    <rPh sb="45" eb="47">
      <t>ゲンチ</t>
    </rPh>
    <rPh sb="49" eb="51">
      <t>コウホウ</t>
    </rPh>
    <rPh sb="54" eb="57">
      <t>コウカテキ</t>
    </rPh>
    <rPh sb="58" eb="60">
      <t>ガクセイ</t>
    </rPh>
    <rPh sb="60" eb="62">
      <t>ボシュウ</t>
    </rPh>
    <rPh sb="63" eb="65">
      <t>エンカツ</t>
    </rPh>
    <rPh sb="66" eb="68">
      <t>ウケイレ</t>
    </rPh>
    <rPh sb="68" eb="70">
      <t>ジュンビ</t>
    </rPh>
    <rPh sb="71" eb="72">
      <t>オコナ</t>
    </rPh>
    <phoneticPr fontId="7"/>
  </si>
  <si>
    <t>①町に留学する留学生・研修生の紹介・募集・取り纏め・送り出し
②町の観光・物産等のPR活動
③タイと町の文化交流活動</t>
    <rPh sb="3" eb="5">
      <t>リュウガク</t>
    </rPh>
    <rPh sb="11" eb="14">
      <t>ケンシュウセイ</t>
    </rPh>
    <phoneticPr fontId="7"/>
  </si>
  <si>
    <t>http://higashikawa-th.com/</t>
  </si>
  <si>
    <t>東川町日本語留学生支援中国事務所</t>
    <rPh sb="0" eb="3">
      <t>ヒガシカワチョウ</t>
    </rPh>
    <rPh sb="3" eb="6">
      <t>ニホンゴ</t>
    </rPh>
    <rPh sb="6" eb="9">
      <t>リュウガクセイ</t>
    </rPh>
    <rPh sb="9" eb="11">
      <t>シエン</t>
    </rPh>
    <rPh sb="11" eb="13">
      <t>チュウゴク</t>
    </rPh>
    <rPh sb="13" eb="15">
      <t>ジム</t>
    </rPh>
    <rPh sb="15" eb="16">
      <t>ショ</t>
    </rPh>
    <phoneticPr fontId="7"/>
  </si>
  <si>
    <t>交流促進課</t>
    <rPh sb="0" eb="2">
      <t>コウリュウ</t>
    </rPh>
    <rPh sb="2" eb="5">
      <t>ソクシンカ</t>
    </rPh>
    <phoneticPr fontId="7"/>
  </si>
  <si>
    <t>中国における町の観光・物産等のPRや、交流活動におけるコーディネート、留学生受入れに当たり、現地での広報による効果的な学生募集と円滑な受入準備を行うため。</t>
    <rPh sb="0" eb="2">
      <t>チュウゴク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7"/>
  </si>
  <si>
    <t>①町に留学する留学生・研修生の紹介・募集・取り纏め・送り出し
②町の観光・物産等のPR活動
③中国と町の文化交流活動</t>
    <rPh sb="3" eb="5">
      <t>リュウガク</t>
    </rPh>
    <rPh sb="11" eb="14">
      <t>ケンシュウセイ</t>
    </rPh>
    <phoneticPr fontId="7"/>
  </si>
  <si>
    <t>http://www.daocaojp.com</t>
  </si>
  <si>
    <t>東川町日本語留学生支援韓国事務所</t>
    <rPh sb="0" eb="3">
      <t>ヒガシカワチョウ</t>
    </rPh>
    <rPh sb="3" eb="6">
      <t>ニホンゴ</t>
    </rPh>
    <rPh sb="6" eb="9">
      <t>リュウガクセイ</t>
    </rPh>
    <rPh sb="9" eb="11">
      <t>シエン</t>
    </rPh>
    <rPh sb="11" eb="13">
      <t>カンコク</t>
    </rPh>
    <rPh sb="13" eb="15">
      <t>ジム</t>
    </rPh>
    <rPh sb="15" eb="16">
      <t>ショ</t>
    </rPh>
    <phoneticPr fontId="7"/>
  </si>
  <si>
    <t>水原</t>
    <rPh sb="0" eb="2">
      <t>ミズハラ</t>
    </rPh>
    <phoneticPr fontId="7"/>
  </si>
  <si>
    <t>韓国における町の観光・物産等のPRや、交流活動におけるコーディネート、留学生受入れに当たり、現地での広報による効果的な学生募集と円滑な受入準備を行うため。</t>
    <rPh sb="0" eb="2">
      <t>カンコク</t>
    </rPh>
    <rPh sb="6" eb="7">
      <t>マチ</t>
    </rPh>
    <rPh sb="8" eb="10">
      <t>カンコウ</t>
    </rPh>
    <rPh sb="11" eb="13">
      <t>ブッサン</t>
    </rPh>
    <rPh sb="13" eb="14">
      <t>トウ</t>
    </rPh>
    <rPh sb="19" eb="21">
      <t>コウリュウ</t>
    </rPh>
    <rPh sb="21" eb="23">
      <t>カツドウ</t>
    </rPh>
    <rPh sb="35" eb="38">
      <t>リュウガクセイ</t>
    </rPh>
    <rPh sb="38" eb="40">
      <t>ウケイ</t>
    </rPh>
    <rPh sb="42" eb="43">
      <t>ア</t>
    </rPh>
    <rPh sb="46" eb="48">
      <t>ゲンチ</t>
    </rPh>
    <rPh sb="50" eb="52">
      <t>コウホウ</t>
    </rPh>
    <rPh sb="55" eb="58">
      <t>コウカテキ</t>
    </rPh>
    <rPh sb="59" eb="61">
      <t>ガクセイ</t>
    </rPh>
    <rPh sb="61" eb="63">
      <t>ボシュウ</t>
    </rPh>
    <rPh sb="64" eb="66">
      <t>エンカツ</t>
    </rPh>
    <rPh sb="67" eb="69">
      <t>ウケイレ</t>
    </rPh>
    <rPh sb="69" eb="71">
      <t>ジュンビ</t>
    </rPh>
    <rPh sb="72" eb="73">
      <t>オコナ</t>
    </rPh>
    <phoneticPr fontId="7"/>
  </si>
  <si>
    <t>①町に留学する留学生・研修生の紹介・募集・取り纏め・送り出し
②町の観光・物産等のPR活動
③韓国と町の文化交流活動</t>
    <rPh sb="3" eb="5">
      <t>リュウガク</t>
    </rPh>
    <rPh sb="11" eb="14">
      <t>ケンシュウセイ</t>
    </rPh>
    <rPh sb="47" eb="49">
      <t>カンコク</t>
    </rPh>
    <phoneticPr fontId="7"/>
  </si>
  <si>
    <t>⑪ＵＲＬ</t>
    <phoneticPr fontId="9"/>
  </si>
  <si>
    <t>http://www.hokkaido-asean.org/jp/</t>
    <phoneticPr fontId="7"/>
  </si>
  <si>
    <t>http://www.ri-meng.com/</t>
    <phoneticPr fontId="7"/>
  </si>
  <si>
    <t>タイ</t>
    <phoneticPr fontId="7"/>
  </si>
  <si>
    <t>－</t>
    <phoneticPr fontId="7"/>
  </si>
  <si>
    <t>ロシア</t>
    <phoneticPr fontId="7"/>
  </si>
  <si>
    <t>ウラジオストク</t>
    <phoneticPr fontId="9"/>
  </si>
  <si>
    <t>平成27年12月開設
職員数は平成28年9月末時点</t>
    <phoneticPr fontId="7"/>
  </si>
  <si>
    <t>観光文化交流局国際交流課</t>
    <rPh sb="0" eb="2">
      <t>カンコウ</t>
    </rPh>
    <rPh sb="2" eb="4">
      <t>ブンカ</t>
    </rPh>
    <rPh sb="4" eb="6">
      <t>コウリュウ</t>
    </rPh>
    <rPh sb="6" eb="7">
      <t>キョク</t>
    </rPh>
    <rPh sb="7" eb="9">
      <t>コクサイ</t>
    </rPh>
    <rPh sb="9" eb="11">
      <t>コウリュウ</t>
    </rPh>
    <rPh sb="11" eb="12">
      <t>カ</t>
    </rPh>
    <phoneticPr fontId="9"/>
  </si>
  <si>
    <t>http://blog.naver.com/ejchappy</t>
  </si>
  <si>
    <t>b</t>
    <phoneticPr fontId="7"/>
  </si>
  <si>
    <t>c</t>
    <phoneticPr fontId="7"/>
  </si>
  <si>
    <t>http://www.pref.aomori.lg.jp/soshiki/kkokusai/kokusaikeizai/asia_coordinater.html</t>
    <phoneticPr fontId="7"/>
  </si>
  <si>
    <t>業務委託契約等（Crossborder Research Pte Ltd.)</t>
  </si>
  <si>
    <t>・府内企業の海外進出支援(貿易に関する相談、取引候補先リストアップ、視察団のアテンド、出張支援等）
･現地経済情報の調査報告等</t>
    <phoneticPr fontId="7"/>
  </si>
  <si>
    <t>No</t>
    <phoneticPr fontId="9"/>
  </si>
  <si>
    <t>計
(a)
+
(b)</t>
    <rPh sb="0" eb="1">
      <t>ケイ</t>
    </rPh>
    <phoneticPr fontId="9"/>
  </si>
  <si>
    <t>現地
(b)</t>
    <rPh sb="0" eb="2">
      <t>ゲンチ</t>
    </rPh>
    <phoneticPr fontId="9"/>
  </si>
  <si>
    <t>ソウル</t>
    <phoneticPr fontId="9"/>
  </si>
  <si>
    <t>a</t>
    <phoneticPr fontId="9"/>
  </si>
  <si>
    <t>H14</t>
    <phoneticPr fontId="9"/>
  </si>
  <si>
    <t>韓国からの観光客誘致や物産の販路拡大などの促進事業を展開するため、北東北三県と合同で開設</t>
    <phoneticPr fontId="9"/>
  </si>
  <si>
    <t>http://www.beautifuljapan.or.kr/</t>
    <phoneticPr fontId="9"/>
  </si>
  <si>
    <t>ロシア</t>
    <phoneticPr fontId="9"/>
  </si>
  <si>
    <t>H13</t>
    <phoneticPr fontId="9"/>
  </si>
  <si>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9"/>
  </si>
  <si>
    <t>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t>
    <phoneticPr fontId="9"/>
  </si>
  <si>
    <t>http://www.pref.hokkaido.lg.jp/ss/tsk/russia/russia/r-yuzhno/jimusho_index.htm</t>
    <phoneticPr fontId="9"/>
  </si>
  <si>
    <t>http://www.beihaidao-china.com/</t>
    <phoneticPr fontId="7"/>
  </si>
  <si>
    <t>シンガポール</t>
    <phoneticPr fontId="9"/>
  </si>
  <si>
    <t>シンガポール</t>
    <phoneticPr fontId="7"/>
  </si>
  <si>
    <t>a</t>
    <phoneticPr fontId="9"/>
  </si>
  <si>
    <t>H27</t>
    <phoneticPr fontId="9"/>
  </si>
  <si>
    <t>http://www.hokkaido-asean.org/jp/</t>
    <phoneticPr fontId="7"/>
  </si>
  <si>
    <t>H14</t>
    <phoneticPr fontId="9"/>
  </si>
  <si>
    <t>H13年、第５回北海道・北東北知事サミットにおいて、「ソウルに共同で事務所を整備するよう調査」を合意し、H14年開設。</t>
    <phoneticPr fontId="9"/>
  </si>
  <si>
    <t>・観光客誘致の推進
・経済、文化交流の促進</t>
    <phoneticPr fontId="9"/>
  </si>
  <si>
    <t>http://www.beautifuljapan.or.kr/</t>
    <phoneticPr fontId="9"/>
  </si>
  <si>
    <t>-</t>
    <phoneticPr fontId="9"/>
  </si>
  <si>
    <t>c</t>
    <phoneticPr fontId="9"/>
  </si>
  <si>
    <t>H19</t>
    <phoneticPr fontId="9"/>
  </si>
  <si>
    <t>現地法人とアドバイザー契約し、観光客誘致のため、営業活動</t>
    <phoneticPr fontId="9"/>
  </si>
  <si>
    <t>大連</t>
    <phoneticPr fontId="9"/>
  </si>
  <si>
    <t>c</t>
    <phoneticPr fontId="9"/>
  </si>
  <si>
    <t>H17</t>
    <phoneticPr fontId="9"/>
  </si>
  <si>
    <t>青森県企業の大連でのビジネス展開を支援するため</t>
    <phoneticPr fontId="9"/>
  </si>
  <si>
    <t>・青森県企業への商談スペースの提供
・ビジネス相談対応
・現地でのアテンド・通訳
・現地情報の収集・提供</t>
    <phoneticPr fontId="9"/>
  </si>
  <si>
    <t>c</t>
    <phoneticPr fontId="7"/>
  </si>
  <si>
    <t>H27</t>
    <phoneticPr fontId="7"/>
  </si>
  <si>
    <t>・現地市場開拓等に関するアドバイス
・現地を訪問した際の情報提供とアドバイス
・ビジネスマッチング支援</t>
    <phoneticPr fontId="7"/>
  </si>
  <si>
    <t>http://www.pref.aomori.lg.jp/soshiki/kkokusai/kokusaikeizai/taiwan_coordinater00.html</t>
    <phoneticPr fontId="7"/>
  </si>
  <si>
    <t>独自海外事務所(公財)いわて産業振興センター大連経済事務所）</t>
    <rPh sb="0" eb="2">
      <t>ドクジ</t>
    </rPh>
    <rPh sb="2" eb="4">
      <t>カイガイ</t>
    </rPh>
    <rPh sb="4" eb="6">
      <t>ジム</t>
    </rPh>
    <rPh sb="6" eb="7">
      <t>ショ</t>
    </rPh>
    <rPh sb="8" eb="9">
      <t>コウ</t>
    </rPh>
    <rPh sb="9" eb="10">
      <t>ザイ</t>
    </rPh>
    <rPh sb="14" eb="16">
      <t>サンギョウ</t>
    </rPh>
    <rPh sb="16" eb="18">
      <t>シンコウ</t>
    </rPh>
    <rPh sb="22" eb="23">
      <t>ダイ</t>
    </rPh>
    <rPh sb="23" eb="24">
      <t>レン</t>
    </rPh>
    <rPh sb="24" eb="26">
      <t>ケイザイ</t>
    </rPh>
    <rPh sb="26" eb="28">
      <t>ジム</t>
    </rPh>
    <rPh sb="28" eb="29">
      <t>ショ</t>
    </rPh>
    <phoneticPr fontId="21"/>
  </si>
  <si>
    <t>a</t>
    <phoneticPr fontId="9"/>
  </si>
  <si>
    <t>H4</t>
    <phoneticPr fontId="9"/>
  </si>
  <si>
    <t>http://www.miyagi.or.kr/j_index.php</t>
    <phoneticPr fontId="9"/>
  </si>
  <si>
    <t>大連</t>
    <phoneticPr fontId="9"/>
  </si>
  <si>
    <t>H17</t>
    <phoneticPr fontId="9"/>
  </si>
  <si>
    <t>http://miyagi-dalian.com/</t>
    <phoneticPr fontId="9"/>
  </si>
  <si>
    <t>宮城県ベトナム等ビジネスアドバイザリーデスク</t>
    <phoneticPr fontId="9"/>
  </si>
  <si>
    <t>ベトナム</t>
    <phoneticPr fontId="9"/>
  </si>
  <si>
    <t>ホーチミン，ハノイ</t>
    <phoneticPr fontId="9"/>
  </si>
  <si>
    <t xml:space="preserve"> 業務委託契約</t>
    <phoneticPr fontId="9"/>
  </si>
  <si>
    <t>㈱フォーバル</t>
    <phoneticPr fontId="7"/>
  </si>
  <si>
    <t>H27</t>
    <phoneticPr fontId="9"/>
  </si>
  <si>
    <t>県内企業のベトナム社会主義共和国等における販売・仕入先の開拓や企業進出等を支援するため</t>
    <phoneticPr fontId="9"/>
  </si>
  <si>
    <t>①進出前段階支援：現地基本情報等の提供，現地投資環境調査等
②販路開拓支援：取引先候補発掘，商談設定等
③製造業海外進出準備支援：原材料調達先調査，取引先候補発掘等
④現地サポート支援：現地通訳手配，現地スタッフ訪問同行等</t>
    <phoneticPr fontId="9"/>
  </si>
  <si>
    <t>http://www.pref.miyagi.jp/soshiki/gbgb/advd-fy28.html</t>
    <phoneticPr fontId="9"/>
  </si>
  <si>
    <t>宮城県ベトナム等ビジネスアドバイザリーデスク</t>
    <phoneticPr fontId="9"/>
  </si>
  <si>
    <t>インドネシア</t>
    <phoneticPr fontId="9"/>
  </si>
  <si>
    <t>ジャカルタ</t>
    <phoneticPr fontId="9"/>
  </si>
  <si>
    <t xml:space="preserve"> 業務委託契約</t>
    <phoneticPr fontId="9"/>
  </si>
  <si>
    <t>㈱フォーバル</t>
    <phoneticPr fontId="7"/>
  </si>
  <si>
    <t>H27</t>
    <phoneticPr fontId="9"/>
  </si>
  <si>
    <t>県内企業のベトナム社会主義共和国等における販売・仕入先の開拓や企業進出等を支援するため</t>
    <phoneticPr fontId="9"/>
  </si>
  <si>
    <t>①進出前段階支援：現地基本情報等の提供，現地投資環境調査等</t>
    <phoneticPr fontId="9"/>
  </si>
  <si>
    <t>http://www.pref.miyagi.jp/soshiki/gbgb/advd-fy28.html</t>
    <phoneticPr fontId="9"/>
  </si>
  <si>
    <t>カンボジア</t>
    <phoneticPr fontId="9"/>
  </si>
  <si>
    <t>プノンペン</t>
    <phoneticPr fontId="9"/>
  </si>
  <si>
    <t>ミャンマー</t>
    <phoneticPr fontId="9"/>
  </si>
  <si>
    <t>ヤンゴン</t>
    <phoneticPr fontId="9"/>
  </si>
  <si>
    <t>H28</t>
    <phoneticPr fontId="7"/>
  </si>
  <si>
    <t>http://www.ri-meng.com/</t>
    <phoneticPr fontId="7"/>
  </si>
  <si>
    <t>a</t>
    <phoneticPr fontId="9"/>
  </si>
  <si>
    <t>H14</t>
    <phoneticPr fontId="9"/>
  </si>
  <si>
    <t>http://www.beautifuljapan.or.kr/</t>
    <phoneticPr fontId="9"/>
  </si>
  <si>
    <t>タイ</t>
    <phoneticPr fontId="7"/>
  </si>
  <si>
    <t>バンコク</t>
    <phoneticPr fontId="9"/>
  </si>
  <si>
    <t>H26</t>
    <phoneticPr fontId="7"/>
  </si>
  <si>
    <t>・県内企業への情報提供
・行政が実施するミッション事業等の支援
・現地企業と県内企業のビジネスマッチング</t>
    <phoneticPr fontId="7"/>
  </si>
  <si>
    <t>－</t>
    <phoneticPr fontId="7"/>
  </si>
  <si>
    <t>ロシア</t>
    <phoneticPr fontId="7"/>
  </si>
  <si>
    <t>ウラジオストク</t>
    <phoneticPr fontId="9"/>
  </si>
  <si>
    <t>c</t>
    <phoneticPr fontId="9"/>
  </si>
  <si>
    <t>H28</t>
    <phoneticPr fontId="7"/>
  </si>
  <si>
    <t>・中国における観光交流、経済交流、文化・学術交流等の促進を図るための活動拠点</t>
    <rPh sb="9" eb="11">
      <t>コウリュウ</t>
    </rPh>
    <rPh sb="17" eb="19">
      <t>ブンカ</t>
    </rPh>
    <rPh sb="20" eb="22">
      <t>ガクジュツ</t>
    </rPh>
    <rPh sb="22" eb="24">
      <t>コウリュウ</t>
    </rPh>
    <rPh sb="24" eb="25">
      <t>トウ</t>
    </rPh>
    <phoneticPr fontId="7"/>
  </si>
  <si>
    <t>・山形県の広報宣伝
・観光プロモーション
・県産品の販路開拓、県内企業のビジネスの支援
・文化、学術、スポーツなどの交流推進</t>
    <rPh sb="22" eb="23">
      <t>ケン</t>
    </rPh>
    <rPh sb="23" eb="25">
      <t>サンピン</t>
    </rPh>
    <rPh sb="26" eb="28">
      <t>ハンロ</t>
    </rPh>
    <rPh sb="28" eb="30">
      <t>カイタク</t>
    </rPh>
    <rPh sb="31" eb="33">
      <t>ケンナイ</t>
    </rPh>
    <rPh sb="33" eb="35">
      <t>キギョウ</t>
    </rPh>
    <rPh sb="41" eb="43">
      <t>シエン</t>
    </rPh>
    <phoneticPr fontId="7"/>
  </si>
  <si>
    <t>http://www.yamagata-harbin.cn/</t>
    <phoneticPr fontId="9"/>
  </si>
  <si>
    <t>シンガポール</t>
    <phoneticPr fontId="9"/>
  </si>
  <si>
    <t>b</t>
    <phoneticPr fontId="9"/>
  </si>
  <si>
    <t>H25</t>
    <phoneticPr fontId="9"/>
  </si>
  <si>
    <t>・アセアン諸国における観光交流及び経済交流の促進を図るための活動拠点</t>
    <rPh sb="5" eb="7">
      <t>ショコク</t>
    </rPh>
    <rPh sb="13" eb="15">
      <t>コウリュウ</t>
    </rPh>
    <rPh sb="15" eb="16">
      <t>オヨ</t>
    </rPh>
    <phoneticPr fontId="9"/>
  </si>
  <si>
    <t>・山形県の広報宣伝
・観光プロモーション
・県産品の販路開拓、県内企業のビジネスの支援</t>
    <phoneticPr fontId="9"/>
  </si>
  <si>
    <t>H16</t>
    <phoneticPr fontId="9"/>
  </si>
  <si>
    <t>経済発展が著しい上海を中心とする中国との経済交流を促進することにより、県内経済の活性化、産業振興を図ることを目的として設置。</t>
    <phoneticPr fontId="9"/>
  </si>
  <si>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9"/>
  </si>
  <si>
    <t>http://fukushima-cn.jp/</t>
    <phoneticPr fontId="9"/>
  </si>
  <si>
    <t>H8</t>
    <phoneticPr fontId="9"/>
  </si>
  <si>
    <t>http://www.shanghai.pref.ibaraki.jp/</t>
    <phoneticPr fontId="9"/>
  </si>
  <si>
    <t>b</t>
    <phoneticPr fontId="9"/>
  </si>
  <si>
    <t>H2</t>
    <phoneticPr fontId="7"/>
  </si>
  <si>
    <t>①産業経済情報の収集・発信
②県内企業・団体等からの依頼による調査
③県産品の市場開拓
④本県産業・観光等の紹介・ＰＲ
⑤本県海外進出企業間のネットワーク化
⑥現地経済団体等との交流</t>
    <phoneticPr fontId="9"/>
  </si>
  <si>
    <t>http://www.tochigihk.com/</t>
    <phoneticPr fontId="9"/>
  </si>
  <si>
    <t>a</t>
    <phoneticPr fontId="7"/>
  </si>
  <si>
    <t>H25</t>
    <phoneticPr fontId="9"/>
  </si>
  <si>
    <t>、東アジアの活力を取り込むための経済戦略として群馬県国際戦略を平成24年3月に策定。この国際戦略を進める拠点として、中国一の経済情報都市である上海に事務所を設置した。平成28年3月に策定した第2次国際戦略においても、戦略推進のための海外拠点として位置付けている。</t>
    <rPh sb="1" eb="2">
      <t>ヒガシ</t>
    </rPh>
    <rPh sb="6" eb="8">
      <t>カツリョク</t>
    </rPh>
    <rPh sb="9" eb="10">
      <t>ト</t>
    </rPh>
    <rPh sb="11" eb="12">
      <t>コ</t>
    </rPh>
    <rPh sb="16" eb="18">
      <t>ケイザイ</t>
    </rPh>
    <rPh sb="18" eb="20">
      <t>センリャク</t>
    </rPh>
    <rPh sb="23" eb="26">
      <t>グンマケン</t>
    </rPh>
    <rPh sb="26" eb="28">
      <t>コクサイ</t>
    </rPh>
    <rPh sb="28" eb="30">
      <t>センリャク</t>
    </rPh>
    <rPh sb="31" eb="33">
      <t>ヘイセイ</t>
    </rPh>
    <rPh sb="35" eb="36">
      <t>ネン</t>
    </rPh>
    <rPh sb="37" eb="38">
      <t>ガツ</t>
    </rPh>
    <rPh sb="39" eb="41">
      <t>サクテイ</t>
    </rPh>
    <rPh sb="44" eb="46">
      <t>コクサイ</t>
    </rPh>
    <rPh sb="46" eb="48">
      <t>センリャク</t>
    </rPh>
    <rPh sb="49" eb="50">
      <t>スス</t>
    </rPh>
    <rPh sb="52" eb="54">
      <t>キョテン</t>
    </rPh>
    <rPh sb="58" eb="61">
      <t>チュウゴクイチ</t>
    </rPh>
    <rPh sb="62" eb="64">
      <t>ケイザイ</t>
    </rPh>
    <rPh sb="64" eb="66">
      <t>ジョウホウ</t>
    </rPh>
    <rPh sb="66" eb="68">
      <t>トシ</t>
    </rPh>
    <rPh sb="71" eb="73">
      <t>シャンハイ</t>
    </rPh>
    <rPh sb="74" eb="77">
      <t>ジムショ</t>
    </rPh>
    <rPh sb="78" eb="80">
      <t>セッチ</t>
    </rPh>
    <rPh sb="83" eb="85">
      <t>ヘイセイ</t>
    </rPh>
    <rPh sb="87" eb="88">
      <t>ネン</t>
    </rPh>
    <rPh sb="89" eb="90">
      <t>ガツ</t>
    </rPh>
    <rPh sb="91" eb="93">
      <t>サクテイ</t>
    </rPh>
    <rPh sb="95" eb="96">
      <t>ダイ</t>
    </rPh>
    <rPh sb="97" eb="98">
      <t>ジ</t>
    </rPh>
    <rPh sb="98" eb="100">
      <t>コクサイ</t>
    </rPh>
    <rPh sb="100" eb="102">
      <t>センリャク</t>
    </rPh>
    <rPh sb="108" eb="110">
      <t>センリャク</t>
    </rPh>
    <rPh sb="110" eb="112">
      <t>スイシン</t>
    </rPh>
    <rPh sb="116" eb="118">
      <t>カイガイ</t>
    </rPh>
    <rPh sb="118" eb="120">
      <t>キョテン</t>
    </rPh>
    <rPh sb="123" eb="126">
      <t>イチヅ</t>
    </rPh>
    <phoneticPr fontId="7"/>
  </si>
  <si>
    <t>http://gunmash.cn/jp/index.php</t>
    <phoneticPr fontId="7"/>
  </si>
  <si>
    <t>埼玉県上海ビジネスサポートデスク</t>
    <rPh sb="0" eb="3">
      <t>サイタマケン</t>
    </rPh>
    <rPh sb="3" eb="5">
      <t>シャンハイ</t>
    </rPh>
    <phoneticPr fontId="9"/>
  </si>
  <si>
    <t>H22</t>
    <phoneticPr fontId="9"/>
  </si>
  <si>
    <t>http://www.saitama-j.or.jp/shanghai-sd/</t>
    <phoneticPr fontId="7"/>
  </si>
  <si>
    <t>ベトナム</t>
    <phoneticPr fontId="9"/>
  </si>
  <si>
    <t>ハノイ</t>
    <phoneticPr fontId="9"/>
  </si>
  <si>
    <t>H24</t>
    <phoneticPr fontId="9"/>
  </si>
  <si>
    <t>http://www.saitama-j.or.jp/vietnam-sd/</t>
    <phoneticPr fontId="7"/>
  </si>
  <si>
    <t>タイ</t>
    <phoneticPr fontId="9"/>
  </si>
  <si>
    <t>バンコク</t>
    <phoneticPr fontId="9"/>
  </si>
  <si>
    <t>H26</t>
    <phoneticPr fontId="9"/>
  </si>
  <si>
    <t>http://www.saitama-j.or.jp/thai-sd/</t>
    <phoneticPr fontId="7"/>
  </si>
  <si>
    <t>ロサンゼルス</t>
    <phoneticPr fontId="9"/>
  </si>
  <si>
    <t>海外における東京観光のPR・東京のセールス活動など東京への旅行者送客に向けたサポートを行うため。</t>
    <phoneticPr fontId="9"/>
  </si>
  <si>
    <t>現地旅行エージェント、関連企業・団体への訪問・セールス、現地メディアへの情報提供、東京観光の資料配布、メールマガジン等による情報発信など。</t>
    <phoneticPr fontId="9"/>
  </si>
  <si>
    <t>サンフランシスコ</t>
    <phoneticPr fontId="9"/>
  </si>
  <si>
    <t>海外における東京観光のPR・東京のセールス活動など東京への旅行者送客に向けたサポートを行うため。</t>
    <phoneticPr fontId="9"/>
  </si>
  <si>
    <t>ニューヨーク</t>
    <phoneticPr fontId="9"/>
  </si>
  <si>
    <t>H18</t>
    <phoneticPr fontId="9"/>
  </si>
  <si>
    <t>ロンドン</t>
    <phoneticPr fontId="9"/>
  </si>
  <si>
    <t>ドイツ</t>
    <phoneticPr fontId="9"/>
  </si>
  <si>
    <t>ミュンヘン</t>
    <phoneticPr fontId="9"/>
  </si>
  <si>
    <t>H16</t>
    <phoneticPr fontId="9"/>
  </si>
  <si>
    <t>現地旅行エージェント、関連企業・団体への訪問・セールス、現地メディアへの情報提供、東京観光の資料配布、メールマガジン等による情報発信など。</t>
    <phoneticPr fontId="9"/>
  </si>
  <si>
    <t>スペイン</t>
    <phoneticPr fontId="9"/>
  </si>
  <si>
    <t>マドリッド</t>
    <phoneticPr fontId="9"/>
  </si>
  <si>
    <t>H18</t>
    <phoneticPr fontId="9"/>
  </si>
  <si>
    <t>イタリア</t>
    <phoneticPr fontId="9"/>
  </si>
  <si>
    <t>オーストラリア</t>
    <phoneticPr fontId="9"/>
  </si>
  <si>
    <t>H20</t>
    <phoneticPr fontId="9"/>
  </si>
  <si>
    <t>フランス</t>
    <phoneticPr fontId="9"/>
  </si>
  <si>
    <t>パリ</t>
    <phoneticPr fontId="9"/>
  </si>
  <si>
    <t>カナダ</t>
    <phoneticPr fontId="9"/>
  </si>
  <si>
    <t>トロント</t>
    <phoneticPr fontId="9"/>
  </si>
  <si>
    <t>H23</t>
    <phoneticPr fontId="9"/>
  </si>
  <si>
    <t>c</t>
    <phoneticPr fontId="9"/>
  </si>
  <si>
    <t>H27</t>
    <phoneticPr fontId="9"/>
  </si>
  <si>
    <t>海外における東京観光のPR・東京のセールス活動など東京への旅行者送客に向けたサポートを行うため。</t>
    <phoneticPr fontId="9"/>
  </si>
  <si>
    <t>現地旅行エージェント、関連企業・団体への訪問・セールス、現地メディアへの情報提供、東京観光の資料配布、メールマガジン等による情報発信など。</t>
    <phoneticPr fontId="9"/>
  </si>
  <si>
    <t>ソウル</t>
    <phoneticPr fontId="9"/>
  </si>
  <si>
    <t>平成27年12月開設
職員数は平成28年9月末時点</t>
    <phoneticPr fontId="7"/>
  </si>
  <si>
    <t>シンガポール</t>
    <phoneticPr fontId="9"/>
  </si>
  <si>
    <t>b</t>
    <phoneticPr fontId="9"/>
  </si>
  <si>
    <t>S53</t>
    <phoneticPr fontId="9"/>
  </si>
  <si>
    <t>・ 外資系企業の誘致と県内中小企業の国際化支援を行うため、現地における迅速かつ的確な情報収集、現地政府機関や企業とのフェイス・トゥ・フェイスの協力・連携関係を築くため設置している。</t>
    <phoneticPr fontId="9"/>
  </si>
  <si>
    <t>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t>
    <phoneticPr fontId="9"/>
  </si>
  <si>
    <t>H21</t>
    <phoneticPr fontId="9"/>
  </si>
  <si>
    <t>・ 外資系企業の誘致と県内中小企業の国際化支援を行うため、現地における迅速かつ的確な情報収集、現地政府機関や企業とのフェイス・トゥ・フェイスの協力・連携関係を築くため設置している。</t>
    <phoneticPr fontId="9"/>
  </si>
  <si>
    <t>メリーランド</t>
    <phoneticPr fontId="9"/>
  </si>
  <si>
    <t>H8</t>
    <phoneticPr fontId="9"/>
  </si>
  <si>
    <t>新潟県と中国の経済交流と国際物流の拡大を図り、中国との経済交流の橋渡しの役目を担う。</t>
    <phoneticPr fontId="9"/>
  </si>
  <si>
    <t>①新潟県内企業の活動展開の支援
②中国経済・産業情報の収集と発信
③港湾空港利用の拡大・促進
④経済交流への支援</t>
    <rPh sb="54" eb="56">
      <t>シエン</t>
    </rPh>
    <phoneticPr fontId="9"/>
  </si>
  <si>
    <t>http://www.nico.or.jp/dalian/</t>
    <phoneticPr fontId="9"/>
  </si>
  <si>
    <t>H2</t>
    <phoneticPr fontId="7"/>
  </si>
  <si>
    <t>新潟県と韓国との経済、観光、文化、スポーツなど様々な分野における交流活動を支援。</t>
    <phoneticPr fontId="9"/>
  </si>
  <si>
    <t>①新潟県内企業の活動展開の支援
②観光プロモーション
③港湾空港利用の拡大促進
④文化交流等の支援</t>
    <rPh sb="1" eb="3">
      <t>ニイガタ</t>
    </rPh>
    <rPh sb="8" eb="10">
      <t>カツドウ</t>
    </rPh>
    <rPh sb="10" eb="12">
      <t>テンカイ</t>
    </rPh>
    <rPh sb="28" eb="30">
      <t>コウワン</t>
    </rPh>
    <rPh sb="30" eb="32">
      <t>クウコウ</t>
    </rPh>
    <rPh sb="32" eb="34">
      <t>リヨウ</t>
    </rPh>
    <rPh sb="35" eb="37">
      <t>カクダイ</t>
    </rPh>
    <rPh sb="37" eb="39">
      <t>ソクシン</t>
    </rPh>
    <phoneticPr fontId="9"/>
  </si>
  <si>
    <t xml:space="preserve">http://japan.niigata.or.kr/
</t>
    <phoneticPr fontId="9"/>
  </si>
  <si>
    <t>中国経済が著しく発展し、県内企業の中国進出、各種交流の拡大が進んでいるため、県の活動拠点を設け、各種交流活動を支援する。</t>
    <phoneticPr fontId="9"/>
  </si>
  <si>
    <t>・経済交流の推進
・各種交流事業への支援
・富山ファン倶楽部の活動                                                                              ・観光客誘致（国際観光の推進）</t>
    <phoneticPr fontId="9"/>
  </si>
  <si>
    <t>http://www.pref.toyama.jp/sections/1402/kannihonkai/jimusho/index.html</t>
    <phoneticPr fontId="9"/>
  </si>
  <si>
    <t>上海</t>
    <phoneticPr fontId="9"/>
  </si>
  <si>
    <t>H25</t>
    <phoneticPr fontId="9"/>
  </si>
  <si>
    <t>中国への県内企業の関心の高さを背景に、現地の投資環境、等に関する最新情報を提供することを目的に設置。近年は中国市場への販路開拓支援を推進。</t>
    <phoneticPr fontId="9"/>
  </si>
  <si>
    <t>販路開拓支援
法律制度等現地情報の提供
県人会運営など</t>
    <phoneticPr fontId="9"/>
  </si>
  <si>
    <t>http://www.pref.ishikawa.lg.jp/syoko/kaigai/shanghai.html</t>
    <phoneticPr fontId="9"/>
  </si>
  <si>
    <t>シンガポール</t>
    <phoneticPr fontId="7"/>
  </si>
  <si>
    <t>H26</t>
    <phoneticPr fontId="7"/>
  </si>
  <si>
    <t>販路開拓支援
法律制度等現地情報の提供など</t>
    <phoneticPr fontId="9"/>
  </si>
  <si>
    <t>http://www.pref.ishikawa.lg.jp/syoko/kaigai/singapore.html</t>
    <phoneticPr fontId="7"/>
  </si>
  <si>
    <t>H11</t>
    <phoneticPr fontId="9"/>
  </si>
  <si>
    <t>http://www.fukui-kaigai.jp/sh/</t>
    <phoneticPr fontId="9"/>
  </si>
  <si>
    <t>ふくいバンコクビジネスサポートセンター</t>
    <phoneticPr fontId="9"/>
  </si>
  <si>
    <t>タイ</t>
    <phoneticPr fontId="9"/>
  </si>
  <si>
    <t>バンコク</t>
    <phoneticPr fontId="7"/>
  </si>
  <si>
    <t>H26</t>
    <phoneticPr fontId="9"/>
  </si>
  <si>
    <t>（海外進出への支援）
進出や法人設立手続の説明、工業団地等の紹介、現地アテンド 等
 （販路開拓への支援）
バイヤーの紹介、マッチング支援、簡易市場調査、展示会出展支援、
タイをはじめとする東南アジア諸国に関するセミナー、マッチング商談会　等）
（観光客の誘致）
旅行代理店等に対する営業、情報発信　等
（グローバル人材の育成・確保）
産官学連携による県内の大学と連携　等
（福井県産食品、農林水産物、加工品等の販路開拓）
バイヤー向け物産展の開催　等</t>
    <phoneticPr fontId="9"/>
  </si>
  <si>
    <t>①市場調査、販路開拓推進業務
②指導・助言、相談業務
③現地活動支援業務</t>
    <phoneticPr fontId="7"/>
  </si>
  <si>
    <t>現地活動支援業務を華東地区、華北地区、華南地区、内陸部に在住する現地連絡員を活用して県内企業の中国展開を支援</t>
    <phoneticPr fontId="7"/>
  </si>
  <si>
    <t>バンコク</t>
    <phoneticPr fontId="9"/>
  </si>
  <si>
    <t>①市場調査、販路開拓推進業務
②イベント等開催業務
③指導・助言、相談業務
④現地活動支援業務</t>
    <phoneticPr fontId="7"/>
  </si>
  <si>
    <t>a</t>
    <phoneticPr fontId="9"/>
  </si>
  <si>
    <t>H7</t>
    <phoneticPr fontId="9"/>
  </si>
  <si>
    <t>産業政策課産業戦略室</t>
    <rPh sb="0" eb="2">
      <t>サンギョウ</t>
    </rPh>
    <rPh sb="2" eb="4">
      <t>セイサク</t>
    </rPh>
    <rPh sb="4" eb="5">
      <t>カ</t>
    </rPh>
    <rPh sb="5" eb="7">
      <t>サンギョウ</t>
    </rPh>
    <rPh sb="7" eb="9">
      <t>センリャク</t>
    </rPh>
    <rPh sb="9" eb="10">
      <t>シツ</t>
    </rPh>
    <phoneticPr fontId="9"/>
  </si>
  <si>
    <t>県内企業に対して、中国を中心に貿易取引の斡旋、経済・投資動向等に関する情報提供を行うことにより、投資・貿易等、海外展開に対する支援を行うため。</t>
    <phoneticPr fontId="9"/>
  </si>
  <si>
    <t>・受発注のための県関係企業間、
　現地企業との引合、斡旋
・経済・貿易・投資環境等に関す
　る情報収集・提供
・県内産業、観光の紹介宣伝
・見本市への参加支援
・国際交流の促進</t>
    <phoneticPr fontId="9"/>
  </si>
  <si>
    <t>http://www.pref.nagano.lg.jp/senryaku/sangyo/kokusai/kanren/chuzain.html</t>
    <phoneticPr fontId="7"/>
  </si>
  <si>
    <t>H23</t>
    <phoneticPr fontId="9"/>
  </si>
  <si>
    <t>・受発注のための県関係企業間、
　現地企業との引合、斡旋
・経済・貿易・投資環境等に関す
　る情報収集・提供
・県内産業、観光の紹介宣伝
・見本市への参加支援
・国際交流の促進</t>
    <phoneticPr fontId="9"/>
  </si>
  <si>
    <t>H7</t>
    <phoneticPr fontId="9"/>
  </si>
  <si>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9"/>
  </si>
  <si>
    <t>http://www.pref.gifu.lg.jp/sangyo/kokusai/kokusai-koryu/c11129/chuzai.html</t>
    <phoneticPr fontId="7"/>
  </si>
  <si>
    <t>S63</t>
    <phoneticPr fontId="9"/>
  </si>
  <si>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9"/>
  </si>
  <si>
    <t>http://www.shizuokasingapore.com/</t>
    <phoneticPr fontId="9"/>
  </si>
  <si>
    <t>H6</t>
    <phoneticPr fontId="9"/>
  </si>
  <si>
    <t>経済成長が著しく、企業の進出が顕著な中国における本県企業の活動を支援する。</t>
    <phoneticPr fontId="9"/>
  </si>
  <si>
    <t>http://www.shizuokash.com/</t>
    <phoneticPr fontId="9"/>
  </si>
  <si>
    <t>H19</t>
    <phoneticPr fontId="9"/>
  </si>
  <si>
    <t>http://shizuokaseoul.com/</t>
    <phoneticPr fontId="9"/>
  </si>
  <si>
    <t>http://shizuoka.org.tw/</t>
    <phoneticPr fontId="9"/>
  </si>
  <si>
    <t>b</t>
    <phoneticPr fontId="9"/>
  </si>
  <si>
    <t>H16</t>
    <phoneticPr fontId="9"/>
  </si>
  <si>
    <t>東アジア地域と本県の経済交流を一層強化するための拠点として設置。県内中小企業の海外事業活動支援、外国企業誘致、観光客誘致などを行う。</t>
    <rPh sb="0" eb="1">
      <t>ヒガシ</t>
    </rPh>
    <rPh sb="4" eb="6">
      <t>チイキ</t>
    </rPh>
    <rPh sb="7" eb="8">
      <t>ホン</t>
    </rPh>
    <rPh sb="8" eb="9">
      <t>ケン</t>
    </rPh>
    <rPh sb="48" eb="50">
      <t>ガイコク</t>
    </rPh>
    <rPh sb="50" eb="52">
      <t>キギョウ</t>
    </rPh>
    <rPh sb="52" eb="54">
      <t>ユウチ</t>
    </rPh>
    <phoneticPr fontId="9"/>
  </si>
  <si>
    <t>県内中小企業海外事業活動支援
　　情報収集・情報提供
　　進出企業支援
対内投資促進
　　投資セミナーへの参加
　　有望企業の発堀
　　企業訪問個別PR
外客誘致促進
　　観光展等への出展
　　旅行代理店等へのPR</t>
    <rPh sb="45" eb="47">
      <t>トウシ</t>
    </rPh>
    <rPh sb="53" eb="55">
      <t>サンカ</t>
    </rPh>
    <phoneticPr fontId="9"/>
  </si>
  <si>
    <t>http://www.pref.aichi.jp/ricchitsusho/gaikoku/center.html</t>
    <phoneticPr fontId="9"/>
  </si>
  <si>
    <t>H20</t>
    <phoneticPr fontId="9"/>
  </si>
  <si>
    <t>http://www.pref.aichi.jp/soshiki/ricchitsusho/0000049160.html</t>
    <phoneticPr fontId="9"/>
  </si>
  <si>
    <t>ベトナム</t>
    <phoneticPr fontId="9"/>
  </si>
  <si>
    <t>ハノイ</t>
    <phoneticPr fontId="9"/>
  </si>
  <si>
    <t>http://www.pref.aichi.jp/soshiki/ricchitsusho/0000049158.html</t>
    <phoneticPr fontId="9"/>
  </si>
  <si>
    <t>東南アジア、南アジア地域と本県の経済交流を一層強化するための拠点として設置。県内中小企業の海外事業活動支援、外国企誘致、観光客誘致などを行う。</t>
    <rPh sb="0" eb="2">
      <t>トウナン</t>
    </rPh>
    <rPh sb="6" eb="7">
      <t>ミナミ</t>
    </rPh>
    <rPh sb="10" eb="12">
      <t>チイキ</t>
    </rPh>
    <rPh sb="13" eb="14">
      <t>ナカモト</t>
    </rPh>
    <rPh sb="14" eb="15">
      <t>ケン</t>
    </rPh>
    <rPh sb="54" eb="56">
      <t>ガイコク</t>
    </rPh>
    <rPh sb="56" eb="57">
      <t>キ</t>
    </rPh>
    <rPh sb="57" eb="59">
      <t>ユウチ</t>
    </rPh>
    <rPh sb="60" eb="63">
      <t>カンコウキャク</t>
    </rPh>
    <phoneticPr fontId="9"/>
  </si>
  <si>
    <t>http://www.pref.aichi.jp/ricchitsusho/gaikoku/center.html</t>
    <phoneticPr fontId="9"/>
  </si>
  <si>
    <t>インド</t>
    <phoneticPr fontId="7"/>
  </si>
  <si>
    <t>ニューデリー</t>
    <phoneticPr fontId="7"/>
  </si>
  <si>
    <t>Ｈ27</t>
    <phoneticPr fontId="7"/>
  </si>
  <si>
    <t>http://www.pref.aichi.jp/soshiki/ricchitsusho/aichidesk-india.html</t>
    <phoneticPr fontId="7"/>
  </si>
  <si>
    <t>上海</t>
    <phoneticPr fontId="9"/>
  </si>
  <si>
    <t>H24</t>
    <phoneticPr fontId="9"/>
  </si>
  <si>
    <t>・海外事業展開のモデル事例、現地専門家情報の収集と活用
・三重県からのミッション団等の受入れ、見本市出展等に関する現地アレンジ、商談機会の設定、現地案内等
・商談会の開催、企業訪問対応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9"/>
  </si>
  <si>
    <t>http://www.mie-asia.jp/</t>
    <phoneticPr fontId="9"/>
  </si>
  <si>
    <t>H24</t>
    <phoneticPr fontId="9"/>
  </si>
  <si>
    <t>・海外事業展開のモデル事例、現地専門家情報の収集と活用。
・海外現地デスク設置国における、三重県からのミッション団等の受入れ、見本市出展等に関する現地アレンジ、商談機会の設定、現地案内等。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9"/>
  </si>
  <si>
    <t>http://www.mie-asia.jp/</t>
    <phoneticPr fontId="7"/>
  </si>
  <si>
    <t>ミシガン州および滋賀県間の経済、教育、文化交流の促進を図るための連絡調整事務。</t>
    <phoneticPr fontId="9"/>
  </si>
  <si>
    <t>・湖南省をはじめ、中国国内での滋賀県企業の経済活動支援。
・湖南省との経済交流促進。</t>
    <phoneticPr fontId="9"/>
  </si>
  <si>
    <t>・企業ニーズ</t>
    <phoneticPr fontId="9"/>
  </si>
  <si>
    <t>http://www.ki21-cn.com/</t>
    <phoneticPr fontId="9"/>
  </si>
  <si>
    <t>インド</t>
    <phoneticPr fontId="9"/>
  </si>
  <si>
    <t>デリー</t>
    <phoneticPr fontId="9"/>
  </si>
  <si>
    <t>Corporate Catalyst India Private Limited</t>
    <phoneticPr fontId="7"/>
  </si>
  <si>
    <t>http://www.pref.osaka.lg.jp/keizaikoryu/promotiondesk/</t>
    <phoneticPr fontId="7"/>
  </si>
  <si>
    <t>ホーチミン</t>
    <phoneticPr fontId="9"/>
  </si>
  <si>
    <t>アイクラフト株式会社</t>
    <phoneticPr fontId="7"/>
  </si>
  <si>
    <t>S60</t>
    <phoneticPr fontId="9"/>
  </si>
  <si>
    <t>http://osaka-sh.com.cn/</t>
    <phoneticPr fontId="7"/>
  </si>
  <si>
    <t>トルコ</t>
    <phoneticPr fontId="9"/>
  </si>
  <si>
    <t>イスタンブール</t>
    <phoneticPr fontId="7"/>
  </si>
  <si>
    <t>神栄株式会社</t>
    <phoneticPr fontId="7"/>
  </si>
  <si>
    <t>タイ</t>
    <phoneticPr fontId="9"/>
  </si>
  <si>
    <t>アジア・アライアンス・パートナー・ジャパン株式会社</t>
    <phoneticPr fontId="7"/>
  </si>
  <si>
    <t>ロサンゼルス</t>
    <phoneticPr fontId="9"/>
  </si>
  <si>
    <t xml:space="preserve"> 業務委託</t>
    <phoneticPr fontId="7"/>
  </si>
  <si>
    <t>Globizz Corporation</t>
    <phoneticPr fontId="7"/>
  </si>
  <si>
    <t>H21</t>
    <phoneticPr fontId="9"/>
  </si>
  <si>
    <t>ベルリン</t>
    <phoneticPr fontId="9"/>
  </si>
  <si>
    <t>ICH Industrieanlagen Consulting&amp;Handel GmbH</t>
    <phoneticPr fontId="7"/>
  </si>
  <si>
    <t>H21</t>
    <phoneticPr fontId="9"/>
  </si>
  <si>
    <t>http://www.pref.osaka.lg.jp/keizaikoryu/promotiondesk/</t>
    <phoneticPr fontId="7"/>
  </si>
  <si>
    <t>インドネシア</t>
    <phoneticPr fontId="9"/>
  </si>
  <si>
    <t>ジャカルタ</t>
    <phoneticPr fontId="9"/>
  </si>
  <si>
    <t>インドネシア金型工業会</t>
    <phoneticPr fontId="7"/>
  </si>
  <si>
    <t>・企業ニーズ</t>
    <phoneticPr fontId="9"/>
  </si>
  <si>
    <t>ミャンマー</t>
    <phoneticPr fontId="9"/>
  </si>
  <si>
    <t>ヤンゴン</t>
    <phoneticPr fontId="9"/>
  </si>
  <si>
    <t>J-SAT Consulting Co.,Ltd.</t>
    <phoneticPr fontId="7"/>
  </si>
  <si>
    <t>H25</t>
    <phoneticPr fontId="9"/>
  </si>
  <si>
    <t>・企業ニーズ　</t>
    <phoneticPr fontId="9"/>
  </si>
  <si>
    <t>フィリピン・大阪ビジネスサポートデスク</t>
    <phoneticPr fontId="7"/>
  </si>
  <si>
    <t>フィリピン</t>
    <phoneticPr fontId="9"/>
  </si>
  <si>
    <t>マニラ</t>
    <phoneticPr fontId="9"/>
  </si>
  <si>
    <t>c</t>
    <phoneticPr fontId="7"/>
  </si>
  <si>
    <t>Tsuji&amp;Associates, Inc.</t>
    <phoneticPr fontId="7"/>
  </si>
  <si>
    <t>H5</t>
    <phoneticPr fontId="9"/>
  </si>
  <si>
    <t>フランスのセーヌ・エ・マルヌ県、アヴェロン県、アンドル・エ・ロワール県、ノール県、ドイツのシュレスヴィヒ・ホルシュタイン州等をはじめとする欧州地域との交流促進のため</t>
    <phoneticPr fontId="9"/>
  </si>
  <si>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9"/>
  </si>
  <si>
    <t>http://hyogo.assoc.pagespro-orange.fr/</t>
    <phoneticPr fontId="9"/>
  </si>
  <si>
    <t>西オーストラリア州・兵庫文化交流センター</t>
    <rPh sb="0" eb="1">
      <t>ニシ</t>
    </rPh>
    <rPh sb="8" eb="9">
      <t>シュウ</t>
    </rPh>
    <rPh sb="10" eb="12">
      <t>ヒョウゴ</t>
    </rPh>
    <rPh sb="12" eb="14">
      <t>ブンカ</t>
    </rPh>
    <rPh sb="14" eb="16">
      <t>コウリュウ</t>
    </rPh>
    <phoneticPr fontId="9"/>
  </si>
  <si>
    <t>H4</t>
    <phoneticPr fontId="9"/>
  </si>
  <si>
    <t>本県の姉妹州である西オーストラリア州をはじめとするオーストラリア地域との交流促進のため</t>
    <phoneticPr fontId="9"/>
  </si>
  <si>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9"/>
  </si>
  <si>
    <t>http://www.hyogo.com.au/</t>
    <phoneticPr fontId="9"/>
  </si>
  <si>
    <t>シアトル</t>
    <phoneticPr fontId="9"/>
  </si>
  <si>
    <t>本県の姉妹州であるワシントン州をはじめとする北米地域との交流促進のため</t>
    <phoneticPr fontId="9"/>
  </si>
  <si>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9"/>
  </si>
  <si>
    <t>http://www.hyogobcc.org/</t>
    <phoneticPr fontId="9"/>
  </si>
  <si>
    <t>ブラジル</t>
    <phoneticPr fontId="9"/>
  </si>
  <si>
    <t>クリチーバ</t>
    <phoneticPr fontId="9"/>
  </si>
  <si>
    <t>パラナ州との姉妹交流の強化
中南米諸国との交流の推進
県人会等日系人社会への支援
経済交流の支援</t>
    <phoneticPr fontId="9"/>
  </si>
  <si>
    <t>広東省、海南省との姉妹校流の強化
国際経済交流の支援
本県が実施する各種経済交流事業の支援</t>
    <phoneticPr fontId="9"/>
  </si>
  <si>
    <t>http://www.hyogobtc.com.hk/</t>
    <phoneticPr fontId="7"/>
  </si>
  <si>
    <t>シンガポール</t>
    <phoneticPr fontId="7"/>
  </si>
  <si>
    <t>シンガポール</t>
    <phoneticPr fontId="9"/>
  </si>
  <si>
    <t>パリ</t>
    <phoneticPr fontId="7"/>
  </si>
  <si>
    <t>インド</t>
    <phoneticPr fontId="7"/>
  </si>
  <si>
    <t>オーランガバード</t>
    <phoneticPr fontId="7"/>
  </si>
  <si>
    <t>a</t>
    <phoneticPr fontId="7"/>
  </si>
  <si>
    <t>H26</t>
    <phoneticPr fontId="7"/>
  </si>
  <si>
    <t>ソウル</t>
    <phoneticPr fontId="9"/>
  </si>
  <si>
    <t>H14</t>
    <phoneticPr fontId="9"/>
  </si>
  <si>
    <t>ロシア</t>
    <phoneticPr fontId="9"/>
  </si>
  <si>
    <t>ウラジオストク</t>
    <phoneticPr fontId="9"/>
  </si>
  <si>
    <t>タイ</t>
    <phoneticPr fontId="7"/>
  </si>
  <si>
    <t>バンコク</t>
    <phoneticPr fontId="7"/>
  </si>
  <si>
    <t>c</t>
    <phoneticPr fontId="7"/>
  </si>
  <si>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7"/>
  </si>
  <si>
    <t>http://www.pref.tottori.lg.jp/224133.htm</t>
    <phoneticPr fontId="7"/>
  </si>
  <si>
    <t>-</t>
    <phoneticPr fontId="7"/>
  </si>
  <si>
    <t>BRIGHTSPOON</t>
    <phoneticPr fontId="7"/>
  </si>
  <si>
    <t>H27</t>
    <phoneticPr fontId="9"/>
  </si>
  <si>
    <t>アジア・アライアンス・パートナー・ジャパン株式会社</t>
    <phoneticPr fontId="7"/>
  </si>
  <si>
    <t>http://www.pref.shimane.lg.jp/industry/enterprise/shien/kaigai/support_office.html</t>
    <phoneticPr fontId="7"/>
  </si>
  <si>
    <t>H9</t>
    <phoneticPr fontId="9"/>
  </si>
  <si>
    <t>http://www.pref.okayama.jp/page/detail-57920.html</t>
    <phoneticPr fontId="9"/>
  </si>
  <si>
    <t>・H21から業務委託
・大連ビジネスサポートデスクは2013年3月をもって廃止し、岡山県上海事務所に統合している。</t>
    <phoneticPr fontId="7"/>
  </si>
  <si>
    <t>・現地での事業展開に関するアドバイス
・商談先企業の紹介やアポイントメントの手配
・現地事情のレクチャー
・見本市・商談会への出展支援
・その他現地情報の収集・提供
等</t>
    <phoneticPr fontId="9"/>
  </si>
  <si>
    <t>インドネシア</t>
    <phoneticPr fontId="9"/>
  </si>
  <si>
    <t>ジャカルタ</t>
    <phoneticPr fontId="9"/>
  </si>
  <si>
    <t>H15</t>
    <phoneticPr fontId="9"/>
  </si>
  <si>
    <t>県内企業の海外ビジネスを総合的に支援することにより，県内産業のグローバル化を促進するため</t>
    <phoneticPr fontId="9"/>
  </si>
  <si>
    <t>現地の経済関連情報の収集・提供，広島県等の宣伝・紹介，県内企業の個別依頼に基づく関係機関等との連絡調整，商談会・ミッション等のための現地企業の調査等</t>
    <phoneticPr fontId="9"/>
  </si>
  <si>
    <t>広島・四川経済交流事務所</t>
    <phoneticPr fontId="9"/>
  </si>
  <si>
    <t>c</t>
    <phoneticPr fontId="9"/>
  </si>
  <si>
    <t xml:space="preserve"> 業務委託契約等</t>
    <phoneticPr fontId="9"/>
  </si>
  <si>
    <t>H24</t>
    <phoneticPr fontId="9"/>
  </si>
  <si>
    <t>中国の成長市場を獲得し県経済の持続的成長を図るため，県内企業が中国・四川省でビジネス活動を展開する際の相談・情報提供及び業務支援拠点として開設</t>
    <phoneticPr fontId="9"/>
  </si>
  <si>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9"/>
  </si>
  <si>
    <t>http://www.pref.hiroshima.lg.jp/soshiki/77/shisenjimusyo-annai.html</t>
    <phoneticPr fontId="9"/>
  </si>
  <si>
    <t>フランス</t>
    <phoneticPr fontId="9"/>
  </si>
  <si>
    <t>パリ</t>
    <phoneticPr fontId="9"/>
  </si>
  <si>
    <t>ソウル</t>
    <phoneticPr fontId="9"/>
  </si>
  <si>
    <t>H28</t>
    <phoneticPr fontId="7"/>
  </si>
  <si>
    <t>㈱NET JAPAN
（㈱ハリマコーポレーション）</t>
    <phoneticPr fontId="7"/>
  </si>
  <si>
    <t>バンコク</t>
    <phoneticPr fontId="7"/>
  </si>
  <si>
    <t>Relation Asia Pacific Co.,Ltd.
（㈱ハリマコーポレーション）</t>
    <phoneticPr fontId="7"/>
  </si>
  <si>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7"/>
  </si>
  <si>
    <t>http://www.dedao-tokushima.com/jp/</t>
    <phoneticPr fontId="7"/>
  </si>
  <si>
    <t>上海</t>
    <phoneticPr fontId="9"/>
  </si>
  <si>
    <t>http://www.pref.kagawa.lg.jp/kgwpub/pub/cms/detail.php?id=21644</t>
    <phoneticPr fontId="7"/>
  </si>
  <si>
    <t>高知県と東南アジア等との経済交流の推進。
東南アジアにおける経済活動の拠点として、販路拡大、資材調達、生産拠点の設置等海外での事業展開を図る県内企業を支援し、県経済の国際化を図る。</t>
    <phoneticPr fontId="9"/>
  </si>
  <si>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9"/>
  </si>
  <si>
    <t>業務委託契約等</t>
    <phoneticPr fontId="7"/>
  </si>
  <si>
    <t>H26</t>
    <phoneticPr fontId="9"/>
  </si>
  <si>
    <t>中国における、県内企業等の経済活動支援。</t>
    <phoneticPr fontId="9"/>
  </si>
  <si>
    <t>http://www.kpta.or.jp/shanghai.html</t>
    <phoneticPr fontId="7"/>
  </si>
  <si>
    <t>Ｈ27</t>
    <phoneticPr fontId="9"/>
  </si>
  <si>
    <t>独自海外事務所</t>
    <phoneticPr fontId="9"/>
  </si>
  <si>
    <t>企画・地域振興部国際局国際政策課</t>
    <phoneticPr fontId="9"/>
  </si>
  <si>
    <t>http://www.fukuoka.com.hk/</t>
    <phoneticPr fontId="9"/>
  </si>
  <si>
    <t>H15</t>
    <phoneticPr fontId="9"/>
  </si>
  <si>
    <t>http://www.fukuokash.com.cn/</t>
    <phoneticPr fontId="7"/>
  </si>
  <si>
    <t>タイはアセアンの政治的・経済的中心であり、成長著しいアセアン地域およびインドを管轄する拠点として事務所を設置。</t>
    <phoneticPr fontId="9"/>
  </si>
  <si>
    <t>サンフランシスコ</t>
    <phoneticPr fontId="9"/>
  </si>
  <si>
    <t>http://www.myfukuoka.com/</t>
    <phoneticPr fontId="7"/>
  </si>
  <si>
    <t>ソウル</t>
    <phoneticPr fontId="9"/>
  </si>
  <si>
    <t>フランクフルト</t>
    <phoneticPr fontId="9"/>
  </si>
  <si>
    <t>http://www.fukuoka.eu/</t>
    <phoneticPr fontId="9"/>
  </si>
  <si>
    <t>・佐賀県国際戦略「世界とともに発展する佐賀県行動計画〜羅針盤〜」に基づく各種事業を効果的に展開していくため、最前線で業務を行う海外拠点を整備している。</t>
    <phoneticPr fontId="9"/>
  </si>
  <si>
    <t>H25</t>
    <phoneticPr fontId="9"/>
  </si>
  <si>
    <t>http://seoul-nagasaki.com</t>
    <phoneticPr fontId="9"/>
  </si>
  <si>
    <t>中国ビジネスサポートデスク</t>
    <phoneticPr fontId="9"/>
  </si>
  <si>
    <t>上海</t>
    <phoneticPr fontId="9"/>
  </si>
  <si>
    <t>c</t>
    <phoneticPr fontId="9"/>
  </si>
  <si>
    <t>H22</t>
    <phoneticPr fontId="9"/>
  </si>
  <si>
    <t>http://www.pref.nagasaki.jp/bunrui/shigoto-sangyo/sangyoshien/kaigai/china-support/</t>
    <phoneticPr fontId="9"/>
  </si>
  <si>
    <t>H22</t>
    <phoneticPr fontId="9"/>
  </si>
  <si>
    <t>http://www.pref.nagasaki.jp/bunrui/shigoto-sangyo/sangyoshien/kaigai/china-support/</t>
    <phoneticPr fontId="9"/>
  </si>
  <si>
    <t>中国ビジネスサポートデスク</t>
    <phoneticPr fontId="9"/>
  </si>
  <si>
    <t>ベトナム</t>
    <phoneticPr fontId="9"/>
  </si>
  <si>
    <t>ホーチミン</t>
    <phoneticPr fontId="9"/>
  </si>
  <si>
    <t>http://www.pref.nagasaki.jp/bunrui/shigoto-sangyo/sangyoshien/kaigai/tounan-support/</t>
    <phoneticPr fontId="9"/>
  </si>
  <si>
    <t>インドネシア</t>
    <phoneticPr fontId="9"/>
  </si>
  <si>
    <t>ジャカルタ</t>
    <phoneticPr fontId="9"/>
  </si>
  <si>
    <t>カンボジア</t>
    <phoneticPr fontId="9"/>
  </si>
  <si>
    <t>プノンペン</t>
    <phoneticPr fontId="9"/>
  </si>
  <si>
    <t>ミャンマー</t>
    <phoneticPr fontId="9"/>
  </si>
  <si>
    <t>ヤンゴン</t>
    <phoneticPr fontId="9"/>
  </si>
  <si>
    <t>忠清南道</t>
    <phoneticPr fontId="9"/>
  </si>
  <si>
    <t>a</t>
    <phoneticPr fontId="9"/>
  </si>
  <si>
    <t>H1</t>
    <phoneticPr fontId="9"/>
  </si>
  <si>
    <t>スポットアドバイザー</t>
    <phoneticPr fontId="9"/>
  </si>
  <si>
    <t>シンガポール</t>
    <phoneticPr fontId="9"/>
  </si>
  <si>
    <t>H16</t>
    <phoneticPr fontId="9"/>
  </si>
  <si>
    <t>H23</t>
    <phoneticPr fontId="9"/>
  </si>
  <si>
    <t>http://kumamoto-shanghai.com/</t>
    <phoneticPr fontId="7"/>
  </si>
  <si>
    <t>シンガポール</t>
    <phoneticPr fontId="7"/>
  </si>
  <si>
    <t>b</t>
    <phoneticPr fontId="7"/>
  </si>
  <si>
    <t>H25</t>
    <phoneticPr fontId="9"/>
  </si>
  <si>
    <t>流通アグリビジネス課</t>
    <rPh sb="0" eb="2">
      <t>リュウツウ</t>
    </rPh>
    <rPh sb="9" eb="10">
      <t>カ</t>
    </rPh>
    <phoneticPr fontId="7"/>
  </si>
  <si>
    <t>H24</t>
    <phoneticPr fontId="7"/>
  </si>
  <si>
    <t>c</t>
    <phoneticPr fontId="9"/>
  </si>
  <si>
    <t>H27</t>
    <phoneticPr fontId="7"/>
  </si>
  <si>
    <t>a</t>
    <phoneticPr fontId="7"/>
  </si>
  <si>
    <t>b</t>
    <phoneticPr fontId="9"/>
  </si>
  <si>
    <t>H18</t>
    <phoneticPr fontId="9"/>
  </si>
  <si>
    <t>商業・サービス業
振興課</t>
    <phoneticPr fontId="9"/>
  </si>
  <si>
    <t>http://www.pref-oita-shanghai.cn/</t>
    <phoneticPr fontId="9"/>
  </si>
  <si>
    <t>H24～日中経済協会</t>
    <phoneticPr fontId="7"/>
  </si>
  <si>
    <t>a</t>
    <phoneticPr fontId="9"/>
  </si>
  <si>
    <t>H13</t>
    <phoneticPr fontId="9"/>
  </si>
  <si>
    <t>http://www.sh-miyazaki.jp/</t>
    <phoneticPr fontId="7"/>
  </si>
  <si>
    <t>台北</t>
    <phoneticPr fontId="9"/>
  </si>
  <si>
    <t>H10</t>
    <phoneticPr fontId="9"/>
  </si>
  <si>
    <t>重点エリアと位置づける台湾において、効率的・効果的に情報収集や観光ＰＲを行い、現地の航空会社や旅行会社との連携を図るため。</t>
    <phoneticPr fontId="9"/>
  </si>
  <si>
    <t>http://www.pref.miyazaki.lg.jp/contents/org/shoko/seisaku/kaigai-kouryu/</t>
    <phoneticPr fontId="7"/>
  </si>
  <si>
    <t>H25</t>
    <phoneticPr fontId="9"/>
  </si>
  <si>
    <t>http://miyazaki-pref.hk/</t>
    <phoneticPr fontId="7"/>
  </si>
  <si>
    <t>香港</t>
    <phoneticPr fontId="9"/>
  </si>
  <si>
    <t>S60</t>
    <phoneticPr fontId="9"/>
  </si>
  <si>
    <t>中国華南地域や東南アジアとの経済交流等を促進し，県産品の販路拡大，輸出入の促進を図る。</t>
    <phoneticPr fontId="9"/>
  </si>
  <si>
    <t>①商談会，物産展等海外事業の推進，②輸出入に係る市場調査，③貿易情報の収集，④県産品の広報宣伝，⑤国際観光交流促進，⑥その他国際交流等</t>
    <phoneticPr fontId="9"/>
  </si>
  <si>
    <t>a</t>
    <phoneticPr fontId="9"/>
  </si>
  <si>
    <t>H22</t>
    <phoneticPr fontId="9"/>
  </si>
  <si>
    <t>シンガポール</t>
    <phoneticPr fontId="7"/>
  </si>
  <si>
    <t>c</t>
    <phoneticPr fontId="7"/>
  </si>
  <si>
    <t>Ｓｉｎｋｅｎ　Ｔｒａｄｅ　ａｎｄ　Ｍａｒｋｅｔｉｎｇ</t>
    <phoneticPr fontId="7"/>
  </si>
  <si>
    <t>Ｈ２７</t>
    <phoneticPr fontId="7"/>
  </si>
  <si>
    <t>①本県産品を取り扱う現地輸入業者・流通業者への定期的訪問や意見交換などによる本県産品販路の維持・拡大②本県へのインバウンド促進③庁内各課・関連団体及び県内企業による海外展示会や現地商談会等への出展に係る支援活動の展開④ＡＳＥＡＮにおける県人会等との人的ネットワークの構築　等</t>
    <phoneticPr fontId="9"/>
  </si>
  <si>
    <t>香港</t>
    <phoneticPr fontId="9"/>
  </si>
  <si>
    <t>a</t>
    <phoneticPr fontId="9"/>
  </si>
  <si>
    <t>H6</t>
    <phoneticPr fontId="9"/>
  </si>
  <si>
    <t>観光誘客、県産品の販路拡大、企業誘致、県内企業の海外展開支援</t>
    <phoneticPr fontId="9"/>
  </si>
  <si>
    <t>http://okinawa-ric.jp/kaigai/hongkong/</t>
    <phoneticPr fontId="7"/>
  </si>
  <si>
    <t>H16</t>
    <phoneticPr fontId="9"/>
  </si>
  <si>
    <t>http://okinawa-ric.jp/kaigai/shanghai/</t>
    <phoneticPr fontId="7"/>
  </si>
  <si>
    <t>H2</t>
    <phoneticPr fontId="9"/>
  </si>
  <si>
    <t>http://okinawa-ric.jp/kaigai/taipei/</t>
    <phoneticPr fontId="7"/>
  </si>
  <si>
    <t>H23</t>
    <phoneticPr fontId="9"/>
  </si>
  <si>
    <t>http://okinawa-ric.jp/kaigai/beijing/</t>
    <phoneticPr fontId="7"/>
  </si>
  <si>
    <t>シンガポール</t>
    <phoneticPr fontId="7"/>
  </si>
  <si>
    <t>H27</t>
    <phoneticPr fontId="7"/>
  </si>
  <si>
    <t>http://okinawa-ric.jp/kaigai/</t>
    <phoneticPr fontId="7"/>
  </si>
  <si>
    <t>ワシントンDC</t>
    <phoneticPr fontId="7"/>
  </si>
  <si>
    <t>http://www.pref.okinawa.jp/site/chijiko/kichitai/washington.html</t>
    <phoneticPr fontId="7"/>
  </si>
  <si>
    <t>H15</t>
    <phoneticPr fontId="9"/>
  </si>
  <si>
    <t>http://www.sapporo-pek.cn/</t>
    <phoneticPr fontId="7"/>
  </si>
  <si>
    <t>ドイツ</t>
    <phoneticPr fontId="9"/>
  </si>
  <si>
    <t>フランクフルト</t>
    <phoneticPr fontId="9"/>
  </si>
  <si>
    <t>H9</t>
    <phoneticPr fontId="9"/>
  </si>
  <si>
    <t>欧州地域での、横浜への海外企業誘致・横浜企業の活動支援・国際交流活動</t>
    <phoneticPr fontId="9"/>
  </si>
  <si>
    <t>・横浜市への海外企業の誘致
・海外における横浜市内の企業の事業活動の促進
・海外諸都市との交流事業にかかる連絡及び調整
・海外における市政関連情報の収集及び発信</t>
    <phoneticPr fontId="9"/>
  </si>
  <si>
    <t>http://www.yokohama-city.de/</t>
    <phoneticPr fontId="7"/>
  </si>
  <si>
    <t>a</t>
    <phoneticPr fontId="9"/>
  </si>
  <si>
    <t>S62</t>
    <phoneticPr fontId="9"/>
  </si>
  <si>
    <t>中国地域での、横浜への海外企業誘致・横浜企業の活動支援・国際交流活動</t>
    <phoneticPr fontId="9"/>
  </si>
  <si>
    <t>・横浜市への海外企業の誘致
・海外における横浜市内の企業の事業活動の促進
・海外諸都市との交流事業にかかる連絡及び調整
・海外における市政関連情報の収集及び発信</t>
    <phoneticPr fontId="9"/>
  </si>
  <si>
    <t>http://www.idec.or.jp/shanghai/</t>
    <phoneticPr fontId="7"/>
  </si>
  <si>
    <t>インド</t>
    <phoneticPr fontId="9"/>
  </si>
  <si>
    <t>ムンバイ</t>
    <phoneticPr fontId="9"/>
  </si>
  <si>
    <t>H27</t>
    <phoneticPr fontId="7"/>
  </si>
  <si>
    <t>http://www.city.yokohama.lg.jp/kokusai/exchange/office/mboffice.html</t>
    <phoneticPr fontId="7"/>
  </si>
  <si>
    <t>ソウル</t>
    <phoneticPr fontId="9"/>
  </si>
  <si>
    <t>b</t>
    <phoneticPr fontId="9"/>
  </si>
  <si>
    <t>H8</t>
    <phoneticPr fontId="9"/>
  </si>
  <si>
    <t>http://japan.niigata.or.kr/</t>
    <phoneticPr fontId="9"/>
  </si>
  <si>
    <t>H19</t>
    <phoneticPr fontId="9"/>
  </si>
  <si>
    <t>http://city.niigata.org.cn/</t>
    <phoneticPr fontId="9"/>
  </si>
  <si>
    <t>ハノイ</t>
    <phoneticPr fontId="9"/>
  </si>
  <si>
    <t>H26</t>
    <phoneticPr fontId="9"/>
  </si>
  <si>
    <t>http://www.hamamatsu-desk.info</t>
    <phoneticPr fontId="9"/>
  </si>
  <si>
    <t>タイ</t>
    <phoneticPr fontId="9"/>
  </si>
  <si>
    <t>バンコク</t>
    <phoneticPr fontId="9"/>
  </si>
  <si>
    <t>マレーシア</t>
    <phoneticPr fontId="9"/>
  </si>
  <si>
    <t>クアラルンプール</t>
    <phoneticPr fontId="9"/>
  </si>
  <si>
    <t>フィリピン</t>
    <phoneticPr fontId="9"/>
  </si>
  <si>
    <t>マニラ</t>
    <phoneticPr fontId="9"/>
  </si>
  <si>
    <t>インド</t>
    <phoneticPr fontId="9"/>
  </si>
  <si>
    <t>グルガオン</t>
    <phoneticPr fontId="9"/>
  </si>
  <si>
    <t>チェンナイ</t>
    <phoneticPr fontId="9"/>
  </si>
  <si>
    <t>メキシコ</t>
    <phoneticPr fontId="9"/>
  </si>
  <si>
    <t>シラオ</t>
    <phoneticPr fontId="9"/>
  </si>
  <si>
    <t>H28</t>
    <phoneticPr fontId="9"/>
  </si>
  <si>
    <t>ロサンゼルス</t>
    <phoneticPr fontId="9"/>
  </si>
  <si>
    <t>H18</t>
    <phoneticPr fontId="9"/>
  </si>
  <si>
    <t>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9"/>
  </si>
  <si>
    <t>S54</t>
    <phoneticPr fontId="9"/>
  </si>
  <si>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9"/>
  </si>
  <si>
    <t>イタリア</t>
    <phoneticPr fontId="9"/>
  </si>
  <si>
    <t>トリノ</t>
    <phoneticPr fontId="9"/>
  </si>
  <si>
    <t>H17</t>
    <phoneticPr fontId="9"/>
  </si>
  <si>
    <t>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9"/>
  </si>
  <si>
    <t>名古屋海外観光レップ</t>
    <phoneticPr fontId="7"/>
  </si>
  <si>
    <t>ベトナム</t>
    <phoneticPr fontId="7"/>
  </si>
  <si>
    <t>ホーチミン</t>
    <phoneticPr fontId="7"/>
  </si>
  <si>
    <t>H28</t>
    <phoneticPr fontId="7"/>
  </si>
  <si>
    <t xml:space="preserve">
アジア地域において名古屋の魅力を活かした観光プロモーションを継続的かつ効果的に実施することで、名古屋の認知度向上と観光客誘致促進を図るため</t>
    <phoneticPr fontId="7"/>
  </si>
  <si>
    <t>・現地旅行会社等から、訪日旅行のトレンドや旅行者のニーズ・嗜好等の情報収集
・現地旅行会社等に対する旅行商品造成に有効な観光情報の提供
・現地での観光プロモーション等の実施</t>
    <phoneticPr fontId="7"/>
  </si>
  <si>
    <t>海外に情報拠点を設置し，京都観光のPR活動を継続的に行うとともに，現地の旅行動向等を情報収集することにより，入洛外国人観光客の増大を図る。</t>
    <phoneticPr fontId="9"/>
  </si>
  <si>
    <t>オーストラリア</t>
    <phoneticPr fontId="9"/>
  </si>
  <si>
    <t>シドニー</t>
    <phoneticPr fontId="9"/>
  </si>
  <si>
    <t>ニューヨーク</t>
    <phoneticPr fontId="9"/>
  </si>
  <si>
    <t>フランス</t>
    <phoneticPr fontId="9"/>
  </si>
  <si>
    <t>パリ</t>
    <phoneticPr fontId="9"/>
  </si>
  <si>
    <t>H21</t>
    <phoneticPr fontId="9"/>
  </si>
  <si>
    <t>ロンドン</t>
    <phoneticPr fontId="9"/>
  </si>
  <si>
    <t>H24</t>
    <phoneticPr fontId="9"/>
  </si>
  <si>
    <t>ドバイ</t>
    <phoneticPr fontId="7"/>
  </si>
  <si>
    <t>香港</t>
    <phoneticPr fontId="7"/>
  </si>
  <si>
    <t>H26</t>
    <phoneticPr fontId="7"/>
  </si>
  <si>
    <t>H8</t>
    <phoneticPr fontId="9"/>
  </si>
  <si>
    <t>http://www.osaka-sh.com.cn/</t>
    <phoneticPr fontId="7"/>
  </si>
  <si>
    <t>シアトル</t>
    <phoneticPr fontId="7"/>
  </si>
  <si>
    <t>a</t>
    <phoneticPr fontId="7"/>
  </si>
  <si>
    <t>企画調整局</t>
    <rPh sb="0" eb="2">
      <t>キカク</t>
    </rPh>
    <rPh sb="2" eb="4">
      <t>チョウセイ</t>
    </rPh>
    <rPh sb="4" eb="5">
      <t>キョク</t>
    </rPh>
    <phoneticPr fontId="7"/>
  </si>
  <si>
    <t>米国西海岸における航空・宇宙分野、IT分野等における相互の経済・人的交流を促進するため</t>
    <phoneticPr fontId="7"/>
  </si>
  <si>
    <t>・米国西海岸における経済交流事業の実施
・米国シリコンバレーなどにおける若手起業家支援団体との交流事業
・航空・宇宙分野及び先端医療分野における人材育成・交流事業</t>
    <phoneticPr fontId="7"/>
  </si>
  <si>
    <t>http://cityofkobe.org/</t>
    <phoneticPr fontId="7"/>
  </si>
  <si>
    <t>S60</t>
    <phoneticPr fontId="9"/>
  </si>
  <si>
    <t>国際部</t>
    <rPh sb="0" eb="2">
      <t>コクサイ</t>
    </rPh>
    <phoneticPr fontId="9"/>
  </si>
  <si>
    <t>http://www.tj-kobe.org/ja/</t>
    <phoneticPr fontId="7"/>
  </si>
  <si>
    <t>http://www.kobeport.org/ja/club.html</t>
    <phoneticPr fontId="7"/>
  </si>
  <si>
    <t>グローバルセールス</t>
    <phoneticPr fontId="9"/>
  </si>
  <si>
    <t xml:space="preserve"> 業務委託契約等</t>
    <phoneticPr fontId="9"/>
  </si>
  <si>
    <t>大連</t>
    <phoneticPr fontId="9"/>
  </si>
  <si>
    <t>H3</t>
    <phoneticPr fontId="9"/>
  </si>
  <si>
    <t>http://www.kfta.or.jp/kaigai-1.html</t>
    <phoneticPr fontId="7"/>
  </si>
  <si>
    <t>国際経済振興及び貿易関連企業の育成等のため。
（なお、職員のうち１名は民間企業からの派遣）</t>
    <phoneticPr fontId="9"/>
  </si>
  <si>
    <t>アジア、特に中国の、ビジネス、文化、物流機能強化の窓口とするため</t>
    <phoneticPr fontId="9"/>
  </si>
  <si>
    <t>http://www.fukuokash.com.cn/city/</t>
    <phoneticPr fontId="9"/>
  </si>
  <si>
    <t>-</t>
    <phoneticPr fontId="7"/>
  </si>
  <si>
    <t>S59</t>
    <phoneticPr fontId="9"/>
  </si>
  <si>
    <t>本市と広州市との友好都市交流の一環として、中国語・中国事情に精通した人材を育成するため</t>
    <phoneticPr fontId="9"/>
  </si>
  <si>
    <t>a</t>
    <phoneticPr fontId="9"/>
  </si>
  <si>
    <t>H22</t>
    <phoneticPr fontId="9"/>
  </si>
  <si>
    <t>http://cafe.city.fukuoka.lg.jp/office/</t>
    <phoneticPr fontId="9"/>
  </si>
  <si>
    <t>-</t>
    <phoneticPr fontId="7"/>
  </si>
  <si>
    <t>b</t>
    <phoneticPr fontId="9"/>
  </si>
  <si>
    <t>H2</t>
    <phoneticPr fontId="9"/>
  </si>
  <si>
    <t>H23</t>
    <phoneticPr fontId="9"/>
  </si>
  <si>
    <t>東アジア戦略の効果的な推進のため、成長著しい中国上海に拠点を設け、中国全土を視野に入れ、観光客誘致・ビジネス支援・留学生獲得を目指す。</t>
    <phoneticPr fontId="9"/>
  </si>
  <si>
    <t xml:space="preserve">・中国からの観光客の誘致
・中国への企業進出や産物の販路拡大などの支援
・中国からの留学生の誘致
</t>
    <phoneticPr fontId="9"/>
  </si>
  <si>
    <t>http://kumamoto-shanghai.com/</t>
    <phoneticPr fontId="9"/>
  </si>
  <si>
    <t>イタリア</t>
    <phoneticPr fontId="9"/>
  </si>
  <si>
    <t>フィレンツェ</t>
    <phoneticPr fontId="9"/>
  </si>
  <si>
    <t>c</t>
    <phoneticPr fontId="9"/>
  </si>
  <si>
    <t xml:space="preserve">H16 </t>
    <phoneticPr fontId="9"/>
  </si>
  <si>
    <t>姉妹都市との交流活動を円滑に実施するため</t>
    <phoneticPr fontId="9"/>
  </si>
  <si>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9"/>
  </si>
  <si>
    <t>ブラジル</t>
    <phoneticPr fontId="9"/>
  </si>
  <si>
    <t>カンピーナス</t>
    <phoneticPr fontId="9"/>
  </si>
  <si>
    <t>H5</t>
    <phoneticPr fontId="9"/>
  </si>
  <si>
    <t>オーストリア</t>
    <phoneticPr fontId="9"/>
  </si>
  <si>
    <t>H6</t>
    <phoneticPr fontId="9"/>
  </si>
  <si>
    <t>H25</t>
    <phoneticPr fontId="9"/>
  </si>
  <si>
    <t>カナダ</t>
    <phoneticPr fontId="7"/>
  </si>
  <si>
    <t>H27</t>
    <phoneticPr fontId="9"/>
  </si>
  <si>
    <t>b</t>
    <phoneticPr fontId="7"/>
  </si>
  <si>
    <t>H26</t>
    <phoneticPr fontId="7"/>
  </si>
  <si>
    <t>http://www.city.toyota.aichi.jp/division/an00/an03/1252149_17396.html</t>
    <phoneticPr fontId="7"/>
  </si>
  <si>
    <t>H4</t>
    <phoneticPr fontId="9"/>
  </si>
  <si>
    <t>H17</t>
    <phoneticPr fontId="9"/>
  </si>
  <si>
    <t>シンガポール</t>
    <phoneticPr fontId="9"/>
  </si>
  <si>
    <t>H26</t>
    <phoneticPr fontId="9"/>
  </si>
  <si>
    <t>http://www.city.kurume.fukuoka.jp/1500soshiki/9119kanko/3010oshirase/2014-0806-0748-560.html</t>
    <phoneticPr fontId="9"/>
  </si>
  <si>
    <t>市内企業の商品やサービス等の海外販路開拓及び拡大を図るため</t>
    <phoneticPr fontId="9"/>
  </si>
  <si>
    <t>・現地情報の収集、長崎市情報の発信　（観光･物産等のPRなど）
・韓国人観光客誘致（修学旅行、企業報奨旅行）
・販路拡大支援（特産物の輸出）
・国際交流の調整、支援（学校間、スポーツ、文化団体、都市間、各種団体、個人など）
・韓国内における本市業務の支援（ベイサイドマラソン、帆船まつり、釜山アクアリウムの姉妹交流など）
・釜山地域の大学生の長崎でのホテル実習の支援　など</t>
    <rPh sb="83" eb="85">
      <t>ガッコウ</t>
    </rPh>
    <rPh sb="113" eb="115">
      <t>カンコク</t>
    </rPh>
    <rPh sb="115" eb="116">
      <t>ナイ</t>
    </rPh>
    <phoneticPr fontId="7"/>
  </si>
  <si>
    <t>大分市武漢事務所</t>
    <phoneticPr fontId="9"/>
  </si>
  <si>
    <t>中国</t>
    <phoneticPr fontId="9"/>
  </si>
  <si>
    <t>c</t>
    <phoneticPr fontId="9"/>
  </si>
  <si>
    <t>H18</t>
    <phoneticPr fontId="9"/>
  </si>
  <si>
    <t xml:space="preserve">・ 大分市の情報発信及び武漢市の情報収集
・ 市民交流（経済貿易、文化芸術、青少年、学術、農業、観光等）のサポート
</t>
    <phoneticPr fontId="9"/>
  </si>
  <si>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9"/>
  </si>
  <si>
    <t>ロシア</t>
    <phoneticPr fontId="9"/>
  </si>
  <si>
    <t>a</t>
    <phoneticPr fontId="9"/>
  </si>
  <si>
    <t>H14</t>
    <phoneticPr fontId="9"/>
  </si>
  <si>
    <t>市行政の推進に必要なサハリン州内関係機関等との連絡及び調整、経済交流及び友好交流の促進等を行うため</t>
    <phoneticPr fontId="9"/>
  </si>
  <si>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9"/>
  </si>
  <si>
    <t>http://www.city.wakkanai.hokkaido.jp/sangyo/saharin/jimusho/</t>
    <phoneticPr fontId="9"/>
  </si>
  <si>
    <t>南砺市</t>
    <phoneticPr fontId="7"/>
  </si>
  <si>
    <t>シンガポール</t>
    <phoneticPr fontId="9"/>
  </si>
  <si>
    <t>a</t>
    <phoneticPr fontId="7"/>
  </si>
  <si>
    <t>H25</t>
    <phoneticPr fontId="9"/>
  </si>
  <si>
    <t>佐賀県武雄市
営業部地域経済課
（日本自治体等連合
シンガポール事務所運営協議会事務局）</t>
    <rPh sb="0" eb="3">
      <t>サガケン</t>
    </rPh>
    <rPh sb="3" eb="6">
      <t>タケオシ</t>
    </rPh>
    <rPh sb="7" eb="9">
      <t>エイギョウ</t>
    </rPh>
    <rPh sb="9" eb="10">
      <t>ブ</t>
    </rPh>
    <rPh sb="10" eb="12">
      <t>チイキ</t>
    </rPh>
    <rPh sb="12" eb="14">
      <t>ケイザイ</t>
    </rPh>
    <rPh sb="14" eb="15">
      <t>カ</t>
    </rPh>
    <phoneticPr fontId="7"/>
  </si>
  <si>
    <t>上海</t>
    <phoneticPr fontId="7"/>
  </si>
  <si>
    <t>a</t>
    <phoneticPr fontId="9"/>
  </si>
  <si>
    <t>独自海外事務所</t>
    <phoneticPr fontId="9"/>
  </si>
  <si>
    <t>H24</t>
    <phoneticPr fontId="9"/>
  </si>
  <si>
    <t>シンガポール</t>
    <phoneticPr fontId="9"/>
  </si>
  <si>
    <t>a</t>
    <phoneticPr fontId="7"/>
  </si>
  <si>
    <t>H25</t>
    <phoneticPr fontId="9"/>
  </si>
  <si>
    <t>H15</t>
    <phoneticPr fontId="9"/>
  </si>
  <si>
    <t xml:space="preserve">対馬と海外諸国との友好親善を推進し、地域の国際化を図るため、国際交流及び国際協力に関する事業を展開し、もって開かれた島づくりに資することを目的とする。   </t>
    <phoneticPr fontId="9"/>
  </si>
  <si>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9"/>
  </si>
  <si>
    <t>http://www.tsushima-busan.or.kr/</t>
    <phoneticPr fontId="7"/>
  </si>
  <si>
    <t>a</t>
    <phoneticPr fontId="7"/>
  </si>
  <si>
    <t>タイ</t>
    <phoneticPr fontId="7"/>
  </si>
  <si>
    <t>バンコク</t>
    <phoneticPr fontId="9"/>
  </si>
  <si>
    <t>c</t>
    <phoneticPr fontId="7"/>
  </si>
  <si>
    <t>http://blog.naver.com/ejchappy</t>
    <phoneticPr fontId="7"/>
  </si>
  <si>
    <t>カナダ</t>
    <phoneticPr fontId="9"/>
  </si>
  <si>
    <t>キャンモア</t>
    <phoneticPr fontId="7"/>
  </si>
  <si>
    <t>b</t>
    <phoneticPr fontId="7"/>
  </si>
  <si>
    <t>c</t>
    <phoneticPr fontId="7"/>
  </si>
  <si>
    <t>フランス</t>
    <phoneticPr fontId="7"/>
  </si>
  <si>
    <t>イタリア</t>
    <phoneticPr fontId="7"/>
  </si>
  <si>
    <t>ドイツ</t>
    <phoneticPr fontId="7"/>
  </si>
  <si>
    <t>オーストリア</t>
    <phoneticPr fontId="7"/>
  </si>
  <si>
    <t>ミャンマー</t>
    <phoneticPr fontId="7"/>
  </si>
  <si>
    <t>スペイン</t>
    <phoneticPr fontId="7"/>
  </si>
  <si>
    <t>トルコ</t>
    <phoneticPr fontId="7"/>
  </si>
  <si>
    <t>インドネシア</t>
    <phoneticPr fontId="7"/>
  </si>
  <si>
    <t>小計</t>
    <rPh sb="0" eb="2">
      <t>ショウケイ</t>
    </rPh>
    <phoneticPr fontId="7"/>
  </si>
  <si>
    <t>カンボジア</t>
    <phoneticPr fontId="7"/>
  </si>
  <si>
    <t>フィリピン</t>
    <phoneticPr fontId="7"/>
  </si>
  <si>
    <t>カナダ</t>
    <phoneticPr fontId="7"/>
  </si>
  <si>
    <t>インド</t>
    <phoneticPr fontId="7"/>
  </si>
  <si>
    <t>ブラジル</t>
    <phoneticPr fontId="7"/>
  </si>
  <si>
    <t>メキシコ</t>
    <phoneticPr fontId="7"/>
  </si>
  <si>
    <t>オーストラリア</t>
    <phoneticPr fontId="7"/>
  </si>
  <si>
    <t>合計</t>
    <rPh sb="0" eb="2">
      <t>ゴウケイ</t>
    </rPh>
    <phoneticPr fontId="7"/>
  </si>
  <si>
    <t>アラブ首長国連邦</t>
    <rPh sb="3" eb="5">
      <t>シュチョウ</t>
    </rPh>
    <rPh sb="5" eb="6">
      <t>コク</t>
    </rPh>
    <rPh sb="6" eb="8">
      <t>レンポウ</t>
    </rPh>
    <phoneticPr fontId="7"/>
  </si>
  <si>
    <t>インド</t>
    <phoneticPr fontId="7"/>
  </si>
  <si>
    <t>カナダ</t>
    <phoneticPr fontId="7"/>
  </si>
  <si>
    <t>韓国</t>
    <rPh sb="0" eb="2">
      <t>カンコク</t>
    </rPh>
    <phoneticPr fontId="7"/>
  </si>
  <si>
    <t>シンガポール</t>
    <phoneticPr fontId="7"/>
  </si>
  <si>
    <t>タイ</t>
    <phoneticPr fontId="7"/>
  </si>
  <si>
    <t>台湾</t>
    <rPh sb="0" eb="2">
      <t>タイワン</t>
    </rPh>
    <phoneticPr fontId="7"/>
  </si>
  <si>
    <t>中国</t>
    <rPh sb="0" eb="2">
      <t>チュウゴク</t>
    </rPh>
    <phoneticPr fontId="7"/>
  </si>
  <si>
    <t>フィリピン</t>
    <phoneticPr fontId="7"/>
  </si>
  <si>
    <t>米国</t>
    <rPh sb="0" eb="2">
      <t>ベイコク</t>
    </rPh>
    <phoneticPr fontId="7"/>
  </si>
  <si>
    <t>ベトナム</t>
    <phoneticPr fontId="7"/>
  </si>
  <si>
    <t>マレーシア</t>
    <phoneticPr fontId="7"/>
  </si>
  <si>
    <t>メキシコ</t>
    <phoneticPr fontId="7"/>
  </si>
  <si>
    <t>ロシア</t>
    <phoneticPr fontId="7"/>
  </si>
  <si>
    <t>c</t>
    <phoneticPr fontId="7"/>
  </si>
  <si>
    <t>シンガポール</t>
    <phoneticPr fontId="9"/>
  </si>
  <si>
    <t>久留米市海外ビジネスコーディネーター</t>
    <phoneticPr fontId="9"/>
  </si>
  <si>
    <t>タイ</t>
    <phoneticPr fontId="9"/>
  </si>
  <si>
    <t>バンコク</t>
    <phoneticPr fontId="9"/>
  </si>
  <si>
    <t>c</t>
    <phoneticPr fontId="9"/>
  </si>
  <si>
    <t>H26</t>
    <phoneticPr fontId="9"/>
  </si>
  <si>
    <t>市内企業の商品やサービス等の海外販路開拓及び拡大を図るため</t>
    <phoneticPr fontId="9"/>
  </si>
  <si>
    <t>１．現地情報収集：　現地消費動向、法規制のほかバイヤーリストアップ等
２．ビジネスマッチング支援：　現地企業面談アレンジ、サポート等
３．海外向け商品開発支援：商品開発アドバイス、試飲・試食等</t>
    <phoneticPr fontId="9"/>
  </si>
  <si>
    <t>http://www.city.kurume.fukuoka.jp/1500soshiki/9119kanko/3010oshirase/2014-0806-0748-560.html</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</si>
</sst>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3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u/>
      <sz val="9.9"/>
      <color theme="10"/>
      <name val="ＭＳ Ｐゴシック"/>
      <family val="3"/>
      <charset val="128"/>
    </font>
    <font>
      <sz val="10"/>
      <color theme="1"/>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ＭＳ Ｐゴシック"/>
      <family val="3"/>
      <charset val="128"/>
    </font>
    <font>
      <sz val="14"/>
      <name val="ＭＳ Ｐゴシック"/>
      <family val="3"/>
      <charset val="128"/>
    </font>
    <font>
      <sz val="11"/>
      <name val="ＭＳ Ｐゴシック"/>
      <family val="3"/>
      <charset val="128"/>
      <scheme val="minor"/>
    </font>
    <font>
      <sz val="13"/>
      <color theme="1"/>
      <name val="ＭＳ Ｐゴシック"/>
      <family val="3"/>
      <charset val="128"/>
      <scheme val="minor"/>
    </font>
    <font>
      <strike/>
      <sz val="10"/>
      <name val="ＭＳ Ｐゴシック"/>
      <family val="3"/>
      <charset val="128"/>
    </font>
    <font>
      <sz val="12"/>
      <name val="ＭＳ Ｐゴシック"/>
      <family val="3"/>
      <charset val="128"/>
    </font>
    <font>
      <u/>
      <sz val="10"/>
      <name val="ＭＳ Ｐゴシック"/>
      <family val="3"/>
      <charset val="128"/>
    </font>
    <font>
      <b/>
      <sz val="15"/>
      <color indexed="56"/>
      <name val="ＭＳ Ｐゴシック"/>
      <family val="3"/>
      <charset val="128"/>
    </font>
    <font>
      <sz val="10"/>
      <color theme="0"/>
      <name val="ＭＳ Ｐゴシック"/>
      <family val="3"/>
      <charset val="128"/>
    </font>
    <font>
      <b/>
      <sz val="14"/>
      <name val="ＭＳ Ｐゴシック"/>
      <family val="3"/>
      <charset val="128"/>
    </font>
    <font>
      <sz val="14"/>
      <name val="ＭＳ Ｐゴシック"/>
      <family val="3"/>
      <charset val="128"/>
      <scheme val="minor"/>
    </font>
    <font>
      <sz val="12"/>
      <name val="ＭＳ Ｐゴシック"/>
      <family val="3"/>
      <charset val="128"/>
      <scheme val="minor"/>
    </font>
    <font>
      <sz val="10"/>
      <color rgb="FFFF0000"/>
      <name val="ＭＳ Ｐゴシック"/>
      <family val="3"/>
      <charset val="128"/>
    </font>
    <font>
      <u/>
      <sz val="9.9"/>
      <name val="ＭＳ Ｐゴシック"/>
      <family val="3"/>
      <charset val="128"/>
    </font>
    <font>
      <u/>
      <sz val="12"/>
      <name val="ＭＳ Ｐゴシック"/>
      <family val="3"/>
      <charset val="128"/>
    </font>
    <font>
      <sz val="9.9"/>
      <name val="ＭＳ Ｐゴシック"/>
      <family val="3"/>
      <charset val="128"/>
    </font>
    <font>
      <sz val="13"/>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bgColor indexed="64"/>
      </patternFill>
    </fill>
    <fill>
      <patternFill patternType="solid">
        <fgColor theme="5" tint="0.79998168889431442"/>
        <bgColor indexed="64"/>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8"/>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auto="1"/>
      </left>
      <right style="medium">
        <color auto="1"/>
      </right>
      <top style="medium">
        <color auto="1"/>
      </top>
      <bottom style="thin">
        <color auto="1"/>
      </bottom>
      <diagonal/>
    </border>
    <border>
      <left style="double">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auto="1"/>
      </bottom>
      <diagonal/>
    </border>
    <border>
      <left style="thin">
        <color indexed="64"/>
      </left>
      <right style="double">
        <color indexed="64"/>
      </right>
      <top style="double">
        <color indexed="64"/>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15">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xf numFmtId="38" fontId="6"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285">
    <xf numFmtId="0" fontId="0" fillId="0" borderId="0" xfId="0">
      <alignment vertical="center"/>
    </xf>
    <xf numFmtId="0" fontId="0" fillId="0" borderId="0" xfId="0" applyAlignment="1">
      <alignment horizontal="center"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12" fillId="0" borderId="0" xfId="0" applyFont="1" applyFill="1">
      <alignment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top" wrapText="1"/>
    </xf>
    <xf numFmtId="0" fontId="16" fillId="0" borderId="0" xfId="0" applyFont="1" applyFill="1" applyAlignment="1">
      <alignment vertical="center"/>
    </xf>
    <xf numFmtId="0" fontId="16" fillId="0" borderId="0" xfId="0" applyFont="1" applyFill="1">
      <alignment vertical="center"/>
    </xf>
    <xf numFmtId="0" fontId="17" fillId="0" borderId="0" xfId="0" applyFont="1" applyFill="1" applyAlignment="1">
      <alignment vertical="center"/>
    </xf>
    <xf numFmtId="0" fontId="17" fillId="0" borderId="0" xfId="0" applyFont="1" applyFill="1">
      <alignment vertical="center"/>
    </xf>
    <xf numFmtId="0" fontId="14" fillId="0" borderId="0" xfId="0" applyFont="1" applyFill="1" applyAlignment="1">
      <alignment horizontal="left" vertical="center"/>
    </xf>
    <xf numFmtId="0" fontId="8" fillId="0" borderId="7" xfId="0" applyFont="1" applyFill="1" applyBorder="1" applyAlignment="1">
      <alignment vertical="center"/>
    </xf>
    <xf numFmtId="0" fontId="0" fillId="3" borderId="0" xfId="0" applyFill="1" applyAlignment="1">
      <alignment vertical="center"/>
    </xf>
    <xf numFmtId="0" fontId="0" fillId="3" borderId="0" xfId="0" applyFill="1">
      <alignment vertical="center"/>
    </xf>
    <xf numFmtId="0" fontId="8" fillId="0" borderId="15"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36" xfId="0" applyFont="1" applyFill="1" applyBorder="1" applyAlignment="1">
      <alignment horizontal="center" vertical="center" wrapText="1"/>
    </xf>
    <xf numFmtId="0" fontId="16" fillId="0" borderId="0" xfId="0" applyFont="1" applyFill="1" applyBorder="1" applyAlignment="1">
      <alignment vertical="center"/>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5" fillId="0" borderId="46"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24" fillId="0" borderId="0" xfId="0" applyFont="1" applyFill="1" applyBorder="1" applyAlignment="1">
      <alignment horizontal="center" vertical="center"/>
    </xf>
    <xf numFmtId="0" fontId="14" fillId="0" borderId="0" xfId="0" applyFont="1" applyFill="1" applyBorder="1" applyAlignment="1">
      <alignment horizontal="right" vertical="center" wrapText="1"/>
    </xf>
    <xf numFmtId="0" fontId="25" fillId="0" borderId="46" xfId="0" applyFont="1" applyFill="1" applyBorder="1" applyAlignment="1">
      <alignment vertical="center"/>
    </xf>
    <xf numFmtId="0" fontId="25" fillId="0" borderId="15" xfId="0" applyFont="1" applyFill="1" applyBorder="1" applyAlignment="1">
      <alignment vertical="center"/>
    </xf>
    <xf numFmtId="0" fontId="25" fillId="0" borderId="24" xfId="0" applyFont="1" applyFill="1" applyBorder="1" applyAlignment="1">
      <alignment vertical="center"/>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177" fontId="24" fillId="0" borderId="0" xfId="0" applyNumberFormat="1" applyFont="1" applyFill="1" applyBorder="1" applyAlignment="1">
      <alignment horizontal="center" vertical="center"/>
    </xf>
    <xf numFmtId="177" fontId="14" fillId="0" borderId="0" xfId="0" applyNumberFormat="1" applyFont="1" applyFill="1" applyBorder="1" applyAlignment="1">
      <alignment horizontal="right" vertical="center" wrapText="1"/>
    </xf>
    <xf numFmtId="177" fontId="25" fillId="0" borderId="51" xfId="0" applyNumberFormat="1" applyFont="1" applyFill="1" applyBorder="1" applyAlignment="1">
      <alignment vertical="center"/>
    </xf>
    <xf numFmtId="177" fontId="25" fillId="0" borderId="28" xfId="0" applyNumberFormat="1" applyFont="1" applyFill="1" applyBorder="1" applyAlignment="1">
      <alignment vertical="center"/>
    </xf>
    <xf numFmtId="177" fontId="25" fillId="0" borderId="27" xfId="0" applyNumberFormat="1" applyFont="1" applyFill="1" applyBorder="1" applyAlignment="1">
      <alignment vertical="center"/>
    </xf>
    <xf numFmtId="0" fontId="8" fillId="0" borderId="3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5" borderId="15" xfId="0" applyFont="1" applyFill="1" applyBorder="1" applyAlignment="1">
      <alignment horizontal="center" vertical="center"/>
    </xf>
    <xf numFmtId="0" fontId="8" fillId="0" borderId="3" xfId="0" applyFont="1" applyFill="1" applyBorder="1" applyAlignment="1">
      <alignment horizontal="left" vertical="center"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26" fillId="5" borderId="11" xfId="0" applyFont="1" applyFill="1" applyBorder="1" applyAlignment="1">
      <alignment horizontal="center" vertical="center" shrinkToFit="1"/>
    </xf>
    <xf numFmtId="0" fontId="0" fillId="0" borderId="0" xfId="0" applyBorder="1">
      <alignment vertical="center"/>
    </xf>
    <xf numFmtId="0" fontId="0" fillId="0" borderId="0" xfId="0" applyBorder="1" applyAlignment="1">
      <alignment horizontal="center" vertical="center"/>
    </xf>
    <xf numFmtId="0" fontId="27" fillId="0" borderId="15" xfId="1" applyFont="1" applyFill="1" applyBorder="1" applyAlignment="1" applyProtection="1">
      <alignment horizontal="left" vertical="center" wrapText="1"/>
    </xf>
    <xf numFmtId="0" fontId="8" fillId="0" borderId="14" xfId="0" applyFont="1" applyFill="1" applyBorder="1" applyAlignment="1">
      <alignment horizontal="left" vertical="center" wrapText="1"/>
    </xf>
    <xf numFmtId="0" fontId="8" fillId="0" borderId="20" xfId="0" applyFont="1" applyFill="1" applyBorder="1" applyAlignment="1">
      <alignment vertical="center"/>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20" fillId="0" borderId="20" xfId="1" applyFont="1" applyFill="1" applyBorder="1" applyAlignment="1" applyProtection="1">
      <alignment horizontal="left" vertical="center" wrapText="1"/>
    </xf>
    <xf numFmtId="0" fontId="8" fillId="0" borderId="33"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0" xfId="1" applyFont="1" applyFill="1" applyBorder="1" applyAlignment="1" applyProtection="1">
      <alignment horizontal="left" vertical="center" wrapText="1"/>
    </xf>
    <xf numFmtId="0" fontId="8" fillId="5" borderId="11" xfId="0" applyFont="1" applyFill="1" applyBorder="1" applyAlignment="1">
      <alignment horizontal="center" vertical="center" wrapText="1"/>
    </xf>
    <xf numFmtId="0" fontId="8" fillId="0" borderId="22" xfId="0" applyFont="1" applyFill="1" applyBorder="1" applyAlignment="1">
      <alignment horizontal="center" vertical="center"/>
    </xf>
    <xf numFmtId="0" fontId="0" fillId="0" borderId="0" xfId="0" applyFill="1" applyAlignment="1">
      <alignment vertical="center"/>
    </xf>
    <xf numFmtId="0" fontId="8" fillId="0" borderId="15" xfId="0" applyFont="1" applyFill="1" applyBorder="1" applyAlignment="1">
      <alignment vertical="center"/>
    </xf>
    <xf numFmtId="0" fontId="8" fillId="0" borderId="15"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0" fillId="0" borderId="0" xfId="0" applyFill="1">
      <alignment vertical="center"/>
    </xf>
    <xf numFmtId="0" fontId="8" fillId="0" borderId="20"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0" xfId="0" applyFont="1" applyFill="1" applyAlignment="1">
      <alignment vertical="top"/>
    </xf>
    <xf numFmtId="0" fontId="8" fillId="0" borderId="15" xfId="0" applyFont="1" applyFill="1" applyBorder="1" applyAlignment="1">
      <alignment horizontal="right" vertical="center"/>
    </xf>
    <xf numFmtId="0" fontId="13" fillId="0" borderId="0" xfId="0" applyFont="1" applyFill="1">
      <alignment vertical="center"/>
    </xf>
    <xf numFmtId="0" fontId="8" fillId="0" borderId="10" xfId="0" applyFont="1" applyFill="1" applyBorder="1" applyAlignment="1">
      <alignment horizontal="right" vertical="center" textRotation="255"/>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lignment vertical="center"/>
    </xf>
    <xf numFmtId="0" fontId="8" fillId="0" borderId="12"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20" fillId="0" borderId="15" xfId="1" applyFont="1" applyFill="1" applyBorder="1" applyAlignment="1" applyProtection="1">
      <alignment horizontal="left" vertical="center" wrapText="1"/>
    </xf>
    <xf numFmtId="57" fontId="8" fillId="0" borderId="15" xfId="0" applyNumberFormat="1" applyFont="1" applyFill="1" applyBorder="1" applyAlignment="1">
      <alignment horizontal="center" vertical="center"/>
    </xf>
    <xf numFmtId="0" fontId="8" fillId="0" borderId="19"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left" vertical="center" wrapText="1"/>
    </xf>
    <xf numFmtId="0" fontId="8" fillId="3" borderId="15"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0" borderId="15" xfId="0" applyFont="1" applyFill="1" applyBorder="1" applyAlignment="1">
      <alignment vertical="center" wrapText="1"/>
    </xf>
    <xf numFmtId="0" fontId="8" fillId="3" borderId="15" xfId="0" applyFont="1" applyFill="1" applyBorder="1" applyAlignment="1">
      <alignment horizontal="center" vertical="center" wrapText="1"/>
    </xf>
    <xf numFmtId="0" fontId="20" fillId="0" borderId="15" xfId="1" applyFont="1" applyFill="1" applyBorder="1" applyAlignment="1" applyProtection="1">
      <alignment horizontal="left" vertical="center"/>
    </xf>
    <xf numFmtId="0" fontId="8" fillId="0"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20" fillId="0" borderId="19" xfId="1" applyFont="1" applyFill="1" applyBorder="1" applyAlignment="1" applyProtection="1">
      <alignment horizontal="left" vertical="center" wrapText="1"/>
    </xf>
    <xf numFmtId="0" fontId="20" fillId="0" borderId="15"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0" xfId="1" applyFont="1" applyFill="1" applyBorder="1" applyAlignment="1" applyProtection="1">
      <alignment horizontal="left" vertical="center" wrapText="1"/>
    </xf>
    <xf numFmtId="0" fontId="20" fillId="0" borderId="10" xfId="0" applyFont="1" applyFill="1" applyBorder="1" applyAlignment="1">
      <alignment horizontal="center" vertical="center" wrapText="1"/>
    </xf>
    <xf numFmtId="0" fontId="20" fillId="3" borderId="15"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0" fillId="3" borderId="15" xfId="1" applyFont="1" applyFill="1" applyBorder="1" applyAlignment="1" applyProtection="1">
      <alignment horizontal="left" vertical="center" wrapText="1"/>
    </xf>
    <xf numFmtId="176" fontId="20" fillId="0" borderId="15" xfId="1" applyNumberFormat="1" applyFont="1" applyFill="1" applyBorder="1" applyAlignment="1" applyProtection="1">
      <alignment horizontal="left" vertical="center" wrapText="1"/>
    </xf>
    <xf numFmtId="0" fontId="8" fillId="0" borderId="15" xfId="1" applyFont="1" applyFill="1" applyBorder="1" applyAlignment="1" applyProtection="1">
      <alignment vertical="center" wrapText="1"/>
    </xf>
    <xf numFmtId="0" fontId="8" fillId="0" borderId="15" xfId="1" applyFont="1" applyFill="1" applyBorder="1" applyAlignment="1" applyProtection="1">
      <alignment horizontal="left" vertical="center" wrapText="1"/>
    </xf>
    <xf numFmtId="0" fontId="18" fillId="0" borderId="15" xfId="0" applyFont="1" applyFill="1" applyBorder="1" applyAlignment="1">
      <alignment horizontal="left" vertical="center" wrapText="1"/>
    </xf>
    <xf numFmtId="0" fontId="8" fillId="3" borderId="10" xfId="0" applyFont="1" applyFill="1" applyBorder="1" applyAlignment="1">
      <alignment horizontal="left" vertical="center" wrapText="1"/>
    </xf>
    <xf numFmtId="176" fontId="8" fillId="0" borderId="15" xfId="1" applyNumberFormat="1" applyFont="1" applyFill="1" applyBorder="1" applyAlignment="1" applyProtection="1">
      <alignment horizontal="left" vertical="center" wrapText="1"/>
    </xf>
    <xf numFmtId="0" fontId="8" fillId="5" borderId="16" xfId="0" applyFont="1" applyFill="1" applyBorder="1" applyAlignment="1">
      <alignment horizontal="center" vertical="center" wrapText="1"/>
    </xf>
    <xf numFmtId="0" fontId="8" fillId="5" borderId="11"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3" borderId="2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0" borderId="15" xfId="0" applyFont="1" applyFill="1" applyBorder="1" applyAlignment="1">
      <alignment horizontal="left" vertical="top" wrapText="1"/>
    </xf>
    <xf numFmtId="0" fontId="8" fillId="0" borderId="15" xfId="0" applyFont="1" applyFill="1" applyBorder="1" applyAlignment="1">
      <alignment vertical="top" wrapText="1"/>
    </xf>
    <xf numFmtId="0" fontId="19" fillId="0" borderId="15" xfId="0" applyFont="1" applyFill="1" applyBorder="1" applyAlignment="1">
      <alignment horizontal="left" vertical="center" wrapText="1"/>
    </xf>
    <xf numFmtId="0" fontId="28" fillId="0" borderId="15" xfId="1" applyFont="1" applyFill="1" applyBorder="1" applyAlignment="1" applyProtection="1">
      <alignment horizontal="left" vertical="center" wrapText="1"/>
    </xf>
    <xf numFmtId="0" fontId="29" fillId="0" borderId="15" xfId="1" applyFont="1" applyFill="1" applyBorder="1" applyAlignment="1" applyProtection="1">
      <alignment horizontal="left" vertical="top" wrapText="1"/>
    </xf>
    <xf numFmtId="0" fontId="27" fillId="0" borderId="15" xfId="1" applyFont="1" applyFill="1" applyBorder="1" applyAlignment="1" applyProtection="1">
      <alignment vertical="center" wrapText="1"/>
    </xf>
    <xf numFmtId="0" fontId="8" fillId="0" borderId="10" xfId="0" applyFont="1" applyFill="1" applyBorder="1" applyAlignment="1">
      <alignment vertical="center"/>
    </xf>
    <xf numFmtId="0" fontId="0" fillId="0" borderId="7" xfId="0" applyFill="1" applyBorder="1" applyAlignment="1">
      <alignment vertical="center"/>
    </xf>
    <xf numFmtId="0" fontId="8" fillId="0" borderId="12" xfId="0" applyFont="1" applyFill="1" applyBorder="1" applyAlignment="1">
      <alignment vertical="center"/>
    </xf>
    <xf numFmtId="0" fontId="8" fillId="5"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5" borderId="6" xfId="0" applyFont="1" applyFill="1" applyBorder="1" applyAlignment="1">
      <alignment horizontal="center" vertical="center" wrapText="1"/>
    </xf>
    <xf numFmtId="0" fontId="20" fillId="0" borderId="34" xfId="1" applyFont="1" applyFill="1" applyBorder="1" applyAlignment="1" applyProtection="1">
      <alignment horizontal="left" vertical="center" wrapText="1"/>
    </xf>
    <xf numFmtId="0" fontId="8" fillId="0" borderId="10" xfId="0" applyFont="1" applyFill="1" applyBorder="1" applyAlignment="1">
      <alignment horizontal="left" vertical="top" wrapText="1"/>
    </xf>
    <xf numFmtId="0" fontId="8" fillId="0" borderId="35"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0" borderId="22" xfId="1" applyFont="1" applyFill="1" applyBorder="1" applyAlignment="1" applyProtection="1">
      <alignment horizontal="left" vertical="center" wrapText="1"/>
    </xf>
    <xf numFmtId="0" fontId="27" fillId="0" borderId="34" xfId="1" applyFont="1" applyFill="1" applyBorder="1" applyAlignment="1" applyProtection="1">
      <alignment horizontal="center" vertical="center" wrapText="1"/>
    </xf>
    <xf numFmtId="0" fontId="8" fillId="0" borderId="19"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5" borderId="16" xfId="0" applyFont="1" applyFill="1" applyBorder="1" applyAlignment="1">
      <alignment horizontal="center" vertical="center"/>
    </xf>
    <xf numFmtId="0" fontId="8" fillId="0" borderId="16" xfId="0" applyFont="1" applyFill="1" applyBorder="1" applyAlignment="1">
      <alignment horizontal="left" vertical="top" wrapText="1"/>
    </xf>
    <xf numFmtId="0" fontId="27" fillId="0" borderId="10" xfId="1" applyFont="1" applyFill="1" applyBorder="1" applyAlignment="1" applyProtection="1">
      <alignment horizontal="left" vertical="center" wrapText="1"/>
    </xf>
    <xf numFmtId="0" fontId="8" fillId="0" borderId="12" xfId="0" applyFont="1" applyFill="1" applyBorder="1" applyAlignment="1">
      <alignment horizontal="center" vertical="center"/>
    </xf>
    <xf numFmtId="0" fontId="8" fillId="0" borderId="4" xfId="0" applyFont="1" applyFill="1" applyBorder="1" applyAlignment="1">
      <alignment horizontal="left" vertical="center" wrapText="1"/>
    </xf>
    <xf numFmtId="0" fontId="0" fillId="0" borderId="39" xfId="0" applyBorder="1">
      <alignment vertical="center"/>
    </xf>
    <xf numFmtId="0" fontId="15" fillId="0" borderId="3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39" xfId="0" applyFill="1" applyBorder="1">
      <alignment vertical="center"/>
    </xf>
    <xf numFmtId="0" fontId="8" fillId="0" borderId="55" xfId="0" applyFont="1" applyFill="1" applyBorder="1" applyAlignment="1">
      <alignment vertical="center"/>
    </xf>
    <xf numFmtId="0" fontId="8" fillId="0" borderId="5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horizontal="center" vertical="center"/>
    </xf>
    <xf numFmtId="0" fontId="8" fillId="5" borderId="11" xfId="0" applyFont="1" applyFill="1" applyBorder="1" applyAlignment="1">
      <alignment horizontal="center" vertical="center" shrinkToFit="1"/>
    </xf>
    <xf numFmtId="0" fontId="8" fillId="0" borderId="1" xfId="0" applyFont="1" applyFill="1" applyBorder="1" applyAlignment="1">
      <alignment vertical="center"/>
    </xf>
    <xf numFmtId="0" fontId="20" fillId="0" borderId="10" xfId="1" applyFont="1" applyFill="1" applyBorder="1" applyAlignment="1" applyProtection="1">
      <alignment horizontal="left" vertical="center"/>
    </xf>
    <xf numFmtId="0" fontId="30" fillId="0" borderId="0" xfId="0" applyFont="1" applyFill="1">
      <alignment vertical="center"/>
    </xf>
    <xf numFmtId="0" fontId="14" fillId="0" borderId="0" xfId="0" applyFont="1" applyFill="1">
      <alignment vertical="center"/>
    </xf>
    <xf numFmtId="0" fontId="8" fillId="0" borderId="10" xfId="0" applyFont="1" applyFill="1" applyBorder="1" applyAlignment="1">
      <alignment horizontal="center" vertical="center" textRotation="255"/>
    </xf>
    <xf numFmtId="0" fontId="31" fillId="0" borderId="0" xfId="0" applyFont="1" applyFill="1">
      <alignment vertical="center"/>
    </xf>
    <xf numFmtId="0" fontId="31" fillId="0" borderId="0" xfId="0" applyFont="1" applyFill="1" applyAlignment="1">
      <alignment vertical="center"/>
    </xf>
    <xf numFmtId="0" fontId="8" fillId="0" borderId="10" xfId="0" applyFont="1" applyFill="1" applyBorder="1" applyAlignment="1">
      <alignment horizontal="center" vertical="center" textRotation="255" shrinkToFit="1"/>
    </xf>
    <xf numFmtId="0" fontId="16" fillId="3" borderId="0" xfId="0" applyFont="1" applyFill="1" applyAlignment="1">
      <alignment vertical="center"/>
    </xf>
    <xf numFmtId="0" fontId="16" fillId="3" borderId="0" xfId="0" applyFont="1" applyFill="1">
      <alignment vertical="center"/>
    </xf>
    <xf numFmtId="0" fontId="16" fillId="0" borderId="0" xfId="0" applyFont="1" applyAlignment="1">
      <alignment horizontal="right" vertical="center"/>
    </xf>
    <xf numFmtId="0" fontId="24" fillId="3" borderId="22" xfId="0" applyFont="1" applyFill="1" applyBorder="1" applyAlignment="1">
      <alignment horizontal="left" vertical="center" wrapText="1"/>
    </xf>
    <xf numFmtId="0" fontId="16" fillId="0" borderId="0" xfId="0" applyFont="1" applyBorder="1">
      <alignment vertical="center"/>
    </xf>
    <xf numFmtId="0" fontId="16" fillId="0" borderId="0" xfId="0" applyFont="1" applyBorder="1" applyAlignment="1">
      <alignment horizontal="center" vertical="center"/>
    </xf>
    <xf numFmtId="0" fontId="8" fillId="0" borderId="2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2" fillId="0" borderId="56" xfId="0" applyFont="1" applyBorder="1" applyAlignment="1">
      <alignment horizontal="center" vertical="center"/>
    </xf>
    <xf numFmtId="0" fontId="32" fillId="0" borderId="63" xfId="0" applyFont="1" applyBorder="1" applyAlignment="1">
      <alignment horizontal="center" vertical="center"/>
    </xf>
    <xf numFmtId="0" fontId="0" fillId="0" borderId="46" xfId="0" applyBorder="1" applyAlignment="1">
      <alignment horizontal="center" vertical="center" shrinkToFit="1"/>
    </xf>
    <xf numFmtId="0" fontId="0" fillId="0" borderId="64" xfId="0" applyBorder="1" applyAlignment="1">
      <alignment horizontal="center" vertical="center"/>
    </xf>
    <xf numFmtId="0" fontId="0" fillId="0" borderId="5"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37" xfId="0" applyBorder="1" applyAlignment="1">
      <alignment horizontal="center" vertical="center"/>
    </xf>
    <xf numFmtId="0" fontId="15" fillId="0" borderId="71"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vertical="center"/>
    </xf>
    <xf numFmtId="0" fontId="0" fillId="0" borderId="7" xfId="0" applyBorder="1" applyAlignment="1">
      <alignment horizontal="center" vertical="center"/>
    </xf>
    <xf numFmtId="0" fontId="20" fillId="0" borderId="34" xfId="0" applyFont="1" applyFill="1" applyBorder="1" applyAlignment="1">
      <alignment horizontal="left" vertical="center" wrapText="1"/>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justify" vertical="center"/>
    </xf>
    <xf numFmtId="0" fontId="8" fillId="0" borderId="15"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7"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26"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23" fillId="0" borderId="38"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xf>
    <xf numFmtId="0" fontId="8" fillId="2" borderId="5" xfId="0" applyFont="1" applyFill="1" applyBorder="1" applyAlignment="1">
      <alignment horizontal="center"/>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22" fillId="4" borderId="23" xfId="0" applyFont="1" applyFill="1" applyBorder="1" applyAlignment="1">
      <alignment horizontal="center" vertical="center" textRotation="255"/>
    </xf>
    <xf numFmtId="0" fontId="22" fillId="4" borderId="37" xfId="0" applyFont="1" applyFill="1" applyBorder="1" applyAlignment="1">
      <alignment horizontal="center" vertical="center" textRotation="255"/>
    </xf>
    <xf numFmtId="0" fontId="22" fillId="4" borderId="26" xfId="0" applyFont="1" applyFill="1" applyBorder="1" applyAlignment="1">
      <alignment horizontal="center" vertical="center" textRotation="255"/>
    </xf>
    <xf numFmtId="0" fontId="8" fillId="0" borderId="31"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2" fillId="4" borderId="38" xfId="0" applyFont="1" applyFill="1" applyBorder="1" applyAlignment="1">
      <alignment horizontal="center" vertical="center" textRotation="255"/>
    </xf>
    <xf numFmtId="0" fontId="22" fillId="4" borderId="45" xfId="0" applyFont="1" applyFill="1" applyBorder="1" applyAlignment="1">
      <alignment horizontal="center" vertical="center" textRotation="255"/>
    </xf>
    <xf numFmtId="0" fontId="22" fillId="4" borderId="48" xfId="0" applyFont="1" applyFill="1" applyBorder="1" applyAlignment="1">
      <alignment horizontal="center" vertical="center" textRotation="255"/>
    </xf>
    <xf numFmtId="0" fontId="23" fillId="0" borderId="0" xfId="0" applyFont="1" applyFill="1" applyBorder="1" applyAlignment="1">
      <alignment horizontal="center" vertical="center" wrapText="1"/>
    </xf>
    <xf numFmtId="0" fontId="23" fillId="0" borderId="47" xfId="0" applyFont="1" applyFill="1" applyBorder="1" applyAlignment="1">
      <alignment horizontal="center" vertical="center" wrapText="1"/>
    </xf>
  </cellXfs>
  <cellStyles count="15">
    <cellStyle name="ハイパーリンク" xfId="1" builtinId="8"/>
    <cellStyle name="桁区切り 2" xfId="3"/>
    <cellStyle name="桁区切り 2 2" xfId="6"/>
    <cellStyle name="桁区切り 2 2 2" xfId="10"/>
    <cellStyle name="桁区切り 2 2 3" xfId="13"/>
    <cellStyle name="桁区切り 2 3" xfId="9"/>
    <cellStyle name="桁区切り 2 4" xfId="12"/>
    <cellStyle name="桁区切り 3" xfId="5"/>
    <cellStyle name="桁区切り 4" xfId="8"/>
    <cellStyle name="桁区切り 5" xfId="11"/>
    <cellStyle name="標準" xfId="0" builtinId="0"/>
    <cellStyle name="標準 2" xfId="4"/>
    <cellStyle name="標準 2 2" xfId="7"/>
    <cellStyle name="標準 2 3" xfId="14"/>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5</xdr:row>
      <xdr:rowOff>85725</xdr:rowOff>
    </xdr:to>
    <xdr:sp macro="" textlink="">
      <xdr:nvSpPr>
        <xdr:cNvPr id="2" name="テキスト ボックス 1"/>
        <xdr:cNvSpPr txBox="1"/>
      </xdr:nvSpPr>
      <xdr:spPr>
        <a:xfrm>
          <a:off x="5376379"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85725</xdr:rowOff>
    </xdr:to>
    <xdr:sp macro="" textlink="">
      <xdr:nvSpPr>
        <xdr:cNvPr id="2" name="テキスト ボックス 1"/>
        <xdr:cNvSpPr txBox="1"/>
      </xdr:nvSpPr>
      <xdr:spPr>
        <a:xfrm>
          <a:off x="51001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85725</xdr:rowOff>
    </xdr:to>
    <xdr:sp macro="" textlink="">
      <xdr:nvSpPr>
        <xdr:cNvPr id="2" name="テキスト ボックス 1"/>
        <xdr:cNvSpPr txBox="1"/>
      </xdr:nvSpPr>
      <xdr:spPr>
        <a:xfrm>
          <a:off x="5100154" y="511633"/>
          <a:ext cx="938695" cy="71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pref.gifu.lg.jp/sangyo/kokusai/kokusai-koryu/c11129/chuzai.html" TargetMode="External"/><Relationship Id="rId21" Type="http://schemas.openxmlformats.org/officeDocument/2006/relationships/hyperlink" Target="http://www.pref.ishikawa.lg.jp/syoko/kaigai/shanghai.html" TargetMode="External"/><Relationship Id="rId42" Type="http://schemas.openxmlformats.org/officeDocument/2006/relationships/hyperlink" Target="http://www.pref.osaka.lg.jp/keizaikoryu/promotiondesk/" TargetMode="External"/><Relationship Id="rId47" Type="http://schemas.openxmlformats.org/officeDocument/2006/relationships/hyperlink" Target="http://www.pref.osaka.lg.jp/keizaikoryu/promotiondesk/" TargetMode="External"/><Relationship Id="rId63" Type="http://schemas.openxmlformats.org/officeDocument/2006/relationships/hyperlink" Target="http://www.fukuoka.eu/" TargetMode="External"/><Relationship Id="rId68" Type="http://schemas.openxmlformats.org/officeDocument/2006/relationships/hyperlink" Target="http://seoul-nagasaki.com/" TargetMode="External"/><Relationship Id="rId84" Type="http://schemas.openxmlformats.org/officeDocument/2006/relationships/hyperlink" Target="http://okinawa-ric.jp/kaigai/shanghai/" TargetMode="External"/><Relationship Id="rId89" Type="http://schemas.openxmlformats.org/officeDocument/2006/relationships/hyperlink" Target="http://www.yokohama-city.de/" TargetMode="External"/><Relationship Id="rId2" Type="http://schemas.openxmlformats.org/officeDocument/2006/relationships/hyperlink" Target="http://www.pref.hokkaido.lg.jp/ss/tsk/russia/russia/r-yuzhno/jimusho_index.htm" TargetMode="External"/><Relationship Id="rId16" Type="http://schemas.openxmlformats.org/officeDocument/2006/relationships/hyperlink" Target="http://www.saitama-j.or.jp/thai-sd/" TargetMode="External"/><Relationship Id="rId29" Type="http://schemas.openxmlformats.org/officeDocument/2006/relationships/hyperlink" Target="http://shizuokaseoul.com/" TargetMode="External"/><Relationship Id="rId107" Type="http://schemas.openxmlformats.org/officeDocument/2006/relationships/printerSettings" Target="../printerSettings/printerSettings1.bin"/><Relationship Id="rId11" Type="http://schemas.openxmlformats.org/officeDocument/2006/relationships/hyperlink" Target="http://www.yamagata-harbin.cn/" TargetMode="External"/><Relationship Id="rId24" Type="http://schemas.openxmlformats.org/officeDocument/2006/relationships/hyperlink" Target="http://www.pref.nagano.lg.jp/sansei/sangyo/kokusai/kanren/chuzain.html" TargetMode="External"/><Relationship Id="rId32" Type="http://schemas.openxmlformats.org/officeDocument/2006/relationships/hyperlink" Target="http://www.pref.aichi.jp/ricchitsusho/gaikoku/center.html" TargetMode="External"/><Relationship Id="rId37" Type="http://schemas.openxmlformats.org/officeDocument/2006/relationships/hyperlink" Target="http://www.mie-asia.jp/" TargetMode="External"/><Relationship Id="rId40" Type="http://schemas.openxmlformats.org/officeDocument/2006/relationships/hyperlink" Target="http://www.city.wakkanai.hokkaido.jp/sangyo/saharin/jimusho/" TargetMode="External"/><Relationship Id="rId45" Type="http://schemas.openxmlformats.org/officeDocument/2006/relationships/hyperlink" Target="http://www.pref.osaka.lg.jp/keizaikoryu/promotiondesk/" TargetMode="External"/><Relationship Id="rId53" Type="http://schemas.openxmlformats.org/officeDocument/2006/relationships/hyperlink" Target="http://hyogo.assoc.pagespro-orange.fr/" TargetMode="External"/><Relationship Id="rId58" Type="http://schemas.openxmlformats.org/officeDocument/2006/relationships/hyperlink" Target="http://www.pref.okayama.jp/page/detail-57920.html" TargetMode="External"/><Relationship Id="rId66" Type="http://schemas.openxmlformats.org/officeDocument/2006/relationships/hyperlink" Target="http://www.myfukuoka.com/" TargetMode="External"/><Relationship Id="rId74" Type="http://schemas.openxmlformats.org/officeDocument/2006/relationships/hyperlink" Target="http://www.pref.nagasaki.jp/bunrui/shigoto-sangyo/sangyoshien/kaigai/tounan-support/" TargetMode="External"/><Relationship Id="rId79" Type="http://schemas.openxmlformats.org/officeDocument/2006/relationships/hyperlink" Target="http://www.pref.miyazaki.lg.jp/contents/org/shoko/seisaku/kaigai-kouryu/" TargetMode="External"/><Relationship Id="rId87" Type="http://schemas.openxmlformats.org/officeDocument/2006/relationships/hyperlink" Target="http://www.pref.okinawa.jp/site/chijiko/kichitai/washington.html" TargetMode="External"/><Relationship Id="rId102" Type="http://schemas.openxmlformats.org/officeDocument/2006/relationships/hyperlink" Target="http://cafe.city.fukuoka.lg.jp/office/" TargetMode="External"/><Relationship Id="rId5" Type="http://schemas.openxmlformats.org/officeDocument/2006/relationships/hyperlink" Target="http://www.miyagi.or.kr/j_index.php" TargetMode="External"/><Relationship Id="rId61" Type="http://schemas.openxmlformats.org/officeDocument/2006/relationships/hyperlink" Target="http://www.dedao-tokushima.com/jp/" TargetMode="External"/><Relationship Id="rId82" Type="http://schemas.openxmlformats.org/officeDocument/2006/relationships/hyperlink" Target="http://okinawa-ric.jp/kaigai/beijing/" TargetMode="External"/><Relationship Id="rId90" Type="http://schemas.openxmlformats.org/officeDocument/2006/relationships/hyperlink" Target="http://www.idec.or.jp/shanghai/" TargetMode="External"/><Relationship Id="rId95" Type="http://schemas.openxmlformats.org/officeDocument/2006/relationships/hyperlink" Target="http://www.hamamatsu-desk.info/" TargetMode="External"/><Relationship Id="rId19" Type="http://schemas.openxmlformats.org/officeDocument/2006/relationships/hyperlink" Target="http://www.nico.or.jp/dalian/" TargetMode="External"/><Relationship Id="rId14" Type="http://schemas.openxmlformats.org/officeDocument/2006/relationships/hyperlink" Target="http://gunmash.cn/jp/index.php" TargetMode="External"/><Relationship Id="rId22" Type="http://schemas.openxmlformats.org/officeDocument/2006/relationships/hyperlink" Target="http://www.pref.ishikawa.lg.jp/syoko/kaigai/singapore.html" TargetMode="External"/><Relationship Id="rId27" Type="http://schemas.openxmlformats.org/officeDocument/2006/relationships/hyperlink" Target="http://www.shizuokasingapore.com/" TargetMode="External"/><Relationship Id="rId30" Type="http://schemas.openxmlformats.org/officeDocument/2006/relationships/hyperlink" Target="http://shizuoka.org.tw/" TargetMode="External"/><Relationship Id="rId35" Type="http://schemas.openxmlformats.org/officeDocument/2006/relationships/hyperlink" Target="http://www.pref.aichi.jp/ricchitsusho/gaikoku/center.html" TargetMode="External"/><Relationship Id="rId43" Type="http://schemas.openxmlformats.org/officeDocument/2006/relationships/hyperlink" Target="http://osaka-sh.com.cn/" TargetMode="External"/><Relationship Id="rId48" Type="http://schemas.openxmlformats.org/officeDocument/2006/relationships/hyperlink" Target="http://www.pref.osaka.lg.jp/keizaikoryu/promotiondesk/" TargetMode="External"/><Relationship Id="rId56" Type="http://schemas.openxmlformats.org/officeDocument/2006/relationships/hyperlink" Target="http://www.pref.shimane.lg.jp/industry/enterprise/shien/kaigai/support_office.html" TargetMode="External"/><Relationship Id="rId64" Type="http://schemas.openxmlformats.org/officeDocument/2006/relationships/hyperlink" Target="http://www.fukuoka.com.hk/" TargetMode="External"/><Relationship Id="rId69" Type="http://schemas.openxmlformats.org/officeDocument/2006/relationships/hyperlink" Target="http://www.pref.nagasaki.jp/bunrui/shigoto-sangyo/sangyoshien/kaigai/china-support/" TargetMode="External"/><Relationship Id="rId77" Type="http://schemas.openxmlformats.org/officeDocument/2006/relationships/hyperlink" Target="http://kumamoto-shanghai.com/" TargetMode="External"/><Relationship Id="rId100" Type="http://schemas.openxmlformats.org/officeDocument/2006/relationships/hyperlink" Target="http://www.kfta.or.jp/kaigai-1.html" TargetMode="External"/><Relationship Id="rId105" Type="http://schemas.openxmlformats.org/officeDocument/2006/relationships/hyperlink" Target="http://www.pref.kagawa.lg.jp/kgwpub/pub/cms/detail.php?id=21644" TargetMode="External"/><Relationship Id="rId8" Type="http://schemas.openxmlformats.org/officeDocument/2006/relationships/hyperlink" Target="http://www.pref.miyagi.jp/soshiki/gbgb/advd-fy27.html" TargetMode="External"/><Relationship Id="rId51" Type="http://schemas.openxmlformats.org/officeDocument/2006/relationships/hyperlink" Target="http://www.hyogobcc.org/" TargetMode="External"/><Relationship Id="rId72" Type="http://schemas.openxmlformats.org/officeDocument/2006/relationships/hyperlink" Target="http://www.pref.nagasaki.jp/bunrui/shigoto-sangyo/sangyoshien/kaigai/tounan-support/" TargetMode="External"/><Relationship Id="rId80" Type="http://schemas.openxmlformats.org/officeDocument/2006/relationships/hyperlink" Target="http://www.sh-miyazaki.jp/" TargetMode="External"/><Relationship Id="rId85" Type="http://schemas.openxmlformats.org/officeDocument/2006/relationships/hyperlink" Target="http://okinawa-ric.jp/kaigai/taipei/" TargetMode="External"/><Relationship Id="rId93" Type="http://schemas.openxmlformats.org/officeDocument/2006/relationships/hyperlink" Target="http://city.niigata.org.cn/" TargetMode="External"/><Relationship Id="rId98" Type="http://schemas.openxmlformats.org/officeDocument/2006/relationships/hyperlink" Target="http://cityofkobe.org/" TargetMode="External"/><Relationship Id="rId3" Type="http://schemas.openxmlformats.org/officeDocument/2006/relationships/hyperlink" Target="http://www.beautifuljapan.or.kr/" TargetMode="External"/><Relationship Id="rId12" Type="http://schemas.openxmlformats.org/officeDocument/2006/relationships/hyperlink" Target="http://fukushima-cn.jp/" TargetMode="External"/><Relationship Id="rId17" Type="http://schemas.openxmlformats.org/officeDocument/2006/relationships/hyperlink" Target="http://www.saitama-j.or.jp/shanghai-sd/" TargetMode="External"/><Relationship Id="rId25" Type="http://schemas.openxmlformats.org/officeDocument/2006/relationships/hyperlink" Target="http://www.pref.nagano.lg.jp/sansei/sangyo/kokusai/kanren/chuzain.html" TargetMode="External"/><Relationship Id="rId33" Type="http://schemas.openxmlformats.org/officeDocument/2006/relationships/hyperlink" Target="http://www.pref.aichi.jp/soshiki/ricchitsusho/0000049160.html" TargetMode="External"/><Relationship Id="rId38" Type="http://schemas.openxmlformats.org/officeDocument/2006/relationships/hyperlink" Target="http://www.ki21-cn.com/" TargetMode="External"/><Relationship Id="rId46" Type="http://schemas.openxmlformats.org/officeDocument/2006/relationships/hyperlink" Target="http://www.pref.osaka.lg.jp/keizaikoryu/promotiondesk/" TargetMode="External"/><Relationship Id="rId59" Type="http://schemas.openxmlformats.org/officeDocument/2006/relationships/hyperlink" Target="http://www.pref.okayama.jp/page/detail-57920.html" TargetMode="External"/><Relationship Id="rId67" Type="http://schemas.openxmlformats.org/officeDocument/2006/relationships/hyperlink" Target="http://www.shnagasaki.com.cn/jdefault.htm" TargetMode="External"/><Relationship Id="rId103" Type="http://schemas.openxmlformats.org/officeDocument/2006/relationships/hyperlink" Target="http://www.fukuokash.com.cn/city/" TargetMode="External"/><Relationship Id="rId108" Type="http://schemas.openxmlformats.org/officeDocument/2006/relationships/drawing" Target="../drawings/drawing1.xml"/><Relationship Id="rId20" Type="http://schemas.openxmlformats.org/officeDocument/2006/relationships/hyperlink" Target="http://www.pref.toyama.jp/sections/1402/kannihonkai/jimusho/index.html" TargetMode="External"/><Relationship Id="rId41" Type="http://schemas.openxmlformats.org/officeDocument/2006/relationships/hyperlink" Target="http://www.tsushima-busan.or.kr/" TargetMode="External"/><Relationship Id="rId54" Type="http://schemas.openxmlformats.org/officeDocument/2006/relationships/hyperlink" Target="http://www.hyogobtc.com.hk/" TargetMode="External"/><Relationship Id="rId62" Type="http://schemas.openxmlformats.org/officeDocument/2006/relationships/hyperlink" Target="http://www.kpta.or.jp/shanghai.html" TargetMode="External"/><Relationship Id="rId70" Type="http://schemas.openxmlformats.org/officeDocument/2006/relationships/hyperlink" Target="http://www.pref.nagasaki.jp/bunrui/shigoto-sangyo/sangyoshien/kaigai/china-support/" TargetMode="External"/><Relationship Id="rId75" Type="http://schemas.openxmlformats.org/officeDocument/2006/relationships/hyperlink" Target="http://www.pref.nagasaki.jp/bunrui/shigoto-sangyo/sangyoshien/kaigai/china-support/" TargetMode="External"/><Relationship Id="rId83" Type="http://schemas.openxmlformats.org/officeDocument/2006/relationships/hyperlink" Target="http://okinawa-ric.jp/kaigai/hongkong/" TargetMode="External"/><Relationship Id="rId88" Type="http://schemas.openxmlformats.org/officeDocument/2006/relationships/hyperlink" Target="http://www.sapporo-pek.cn/" TargetMode="External"/><Relationship Id="rId91" Type="http://schemas.openxmlformats.org/officeDocument/2006/relationships/hyperlink" Target="http://www.city.yokohama.lg.jp/kokusai/exchange/office/mboffice.html" TargetMode="External"/><Relationship Id="rId96" Type="http://schemas.openxmlformats.org/officeDocument/2006/relationships/hyperlink" Target="http://www.osaka-sh.com.cn/" TargetMode="External"/><Relationship Id="rId1" Type="http://schemas.openxmlformats.org/officeDocument/2006/relationships/hyperlink" Target="http://www.beautifuljapan.or.kr/" TargetMode="External"/><Relationship Id="rId6" Type="http://schemas.openxmlformats.org/officeDocument/2006/relationships/hyperlink" Target="http://miyagi-dalian.com/" TargetMode="External"/><Relationship Id="rId15" Type="http://schemas.openxmlformats.org/officeDocument/2006/relationships/hyperlink" Target="http://www.saitama-j.or.jp/vietnam-sd/" TargetMode="External"/><Relationship Id="rId23" Type="http://schemas.openxmlformats.org/officeDocument/2006/relationships/hyperlink" Target="http://www.fukui-kaigai.jp/sh/" TargetMode="External"/><Relationship Id="rId28" Type="http://schemas.openxmlformats.org/officeDocument/2006/relationships/hyperlink" Target="http://www.shizuokash.com/" TargetMode="External"/><Relationship Id="rId36" Type="http://schemas.openxmlformats.org/officeDocument/2006/relationships/hyperlink" Target="http://www.mie-asia.jp/" TargetMode="External"/><Relationship Id="rId49" Type="http://schemas.openxmlformats.org/officeDocument/2006/relationships/hyperlink" Target="http://www.pref.osaka.lg.jp/keizaikoryu/promotiondesk/" TargetMode="External"/><Relationship Id="rId57" Type="http://schemas.openxmlformats.org/officeDocument/2006/relationships/hyperlink" Target="http://www.pref.okayama.jp/page/detail-57920.html" TargetMode="External"/><Relationship Id="rId106" Type="http://schemas.openxmlformats.org/officeDocument/2006/relationships/hyperlink" Target="http://blog.naver.com/ejchappy" TargetMode="External"/><Relationship Id="rId10" Type="http://schemas.openxmlformats.org/officeDocument/2006/relationships/hyperlink" Target="http://www.beautifuljapan.or.kr/" TargetMode="External"/><Relationship Id="rId31" Type="http://schemas.openxmlformats.org/officeDocument/2006/relationships/hyperlink" Target="http://www.pref.aichi.jp/soshiki/ricchitsusho/aichidesk-india.html" TargetMode="External"/><Relationship Id="rId44" Type="http://schemas.openxmlformats.org/officeDocument/2006/relationships/hyperlink" Target="http://www.pref.osaka.lg.jp/keizaikoryu/promotiondesk/" TargetMode="External"/><Relationship Id="rId52" Type="http://schemas.openxmlformats.org/officeDocument/2006/relationships/hyperlink" Target="http://www.hyogo.com.au/" TargetMode="External"/><Relationship Id="rId60" Type="http://schemas.openxmlformats.org/officeDocument/2006/relationships/hyperlink" Target="http://www.pref.okayama.jp/page/detail-57920.html" TargetMode="External"/><Relationship Id="rId65" Type="http://schemas.openxmlformats.org/officeDocument/2006/relationships/hyperlink" Target="http://www.fukuokash.com.cn/" TargetMode="External"/><Relationship Id="rId73" Type="http://schemas.openxmlformats.org/officeDocument/2006/relationships/hyperlink" Target="http://www.pref.nagasaki.jp/bunrui/shigoto-sangyo/sangyoshien/kaigai/tounan-support/" TargetMode="External"/><Relationship Id="rId78" Type="http://schemas.openxmlformats.org/officeDocument/2006/relationships/hyperlink" Target="http://www.pref-oita-shanghai.cn/" TargetMode="External"/><Relationship Id="rId81" Type="http://schemas.openxmlformats.org/officeDocument/2006/relationships/hyperlink" Target="http://miyazaki-pref.hk/" TargetMode="External"/><Relationship Id="rId86" Type="http://schemas.openxmlformats.org/officeDocument/2006/relationships/hyperlink" Target="http://okinawa-ric.jp/kaigai/" TargetMode="External"/><Relationship Id="rId94" Type="http://schemas.openxmlformats.org/officeDocument/2006/relationships/hyperlink" Target="http://www.hamamatsu-desk.info/" TargetMode="External"/><Relationship Id="rId99" Type="http://schemas.openxmlformats.org/officeDocument/2006/relationships/hyperlink" Target="http://www.tj-kobe.org/ja/" TargetMode="External"/><Relationship Id="rId101" Type="http://schemas.openxmlformats.org/officeDocument/2006/relationships/hyperlink" Target="http://www.kfta.or.jp/kaigai-1.html" TargetMode="External"/><Relationship Id="rId4" Type="http://schemas.openxmlformats.org/officeDocument/2006/relationships/hyperlink" Target="http://www.beautifuljapan.or.kr/" TargetMode="External"/><Relationship Id="rId9" Type="http://schemas.openxmlformats.org/officeDocument/2006/relationships/hyperlink" Target="http://www.ri-meng.com/" TargetMode="External"/><Relationship Id="rId13" Type="http://schemas.openxmlformats.org/officeDocument/2006/relationships/hyperlink" Target="http://www.tochigihk.com/" TargetMode="External"/><Relationship Id="rId18" Type="http://schemas.openxmlformats.org/officeDocument/2006/relationships/hyperlink" Target="http://japan.niigata.or.kr/" TargetMode="External"/><Relationship Id="rId39" Type="http://schemas.openxmlformats.org/officeDocument/2006/relationships/hyperlink" Target="http://www.city.toyota.aichi.jp/division/an00/an03/1252149_17396.html" TargetMode="External"/><Relationship Id="rId109" Type="http://schemas.openxmlformats.org/officeDocument/2006/relationships/vmlDrawing" Target="../drawings/vmlDrawing1.vml"/><Relationship Id="rId34" Type="http://schemas.openxmlformats.org/officeDocument/2006/relationships/hyperlink" Target="http://www.pref.aichi.jp/soshiki/ricchitsusho/0000049158.html" TargetMode="External"/><Relationship Id="rId50" Type="http://schemas.openxmlformats.org/officeDocument/2006/relationships/hyperlink" Target="http://www.pref.osaka.lg.jp/keizaikoryu/promotiondesk/" TargetMode="External"/><Relationship Id="rId55" Type="http://schemas.openxmlformats.org/officeDocument/2006/relationships/hyperlink" Target="http://www.pref.tottori.lg.jp/224133.htm" TargetMode="External"/><Relationship Id="rId76" Type="http://schemas.openxmlformats.org/officeDocument/2006/relationships/hyperlink" Target="http://www.pref.nagasaki.jp/bunrui/shigoto-sangyo/sangyoshien/kaigai/tounan-support/" TargetMode="External"/><Relationship Id="rId97" Type="http://schemas.openxmlformats.org/officeDocument/2006/relationships/hyperlink" Target="http://www.kobeport.org/ja/club.html" TargetMode="External"/><Relationship Id="rId104" Type="http://schemas.openxmlformats.org/officeDocument/2006/relationships/hyperlink" Target="http://kumamoto-shanghai.com/" TargetMode="External"/><Relationship Id="rId7" Type="http://schemas.openxmlformats.org/officeDocument/2006/relationships/hyperlink" Target="http://www.pref.miyagi.jp/soshiki/gbgb/advd-fy27.html" TargetMode="External"/><Relationship Id="rId71" Type="http://schemas.openxmlformats.org/officeDocument/2006/relationships/hyperlink" Target="http://www.pref.nagasaki.jp/bunrui/shigoto-sangyo/sangyoshien/kaigai/china-support/" TargetMode="External"/><Relationship Id="rId92" Type="http://schemas.openxmlformats.org/officeDocument/2006/relationships/hyperlink" Target="http://japan.niigata.or.kr/"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pref.osaka.lg.jp/keizaikoryu/promotiondesk/" TargetMode="External"/><Relationship Id="rId7" Type="http://schemas.openxmlformats.org/officeDocument/2006/relationships/drawing" Target="../drawings/drawing2.xml"/><Relationship Id="rId2" Type="http://schemas.openxmlformats.org/officeDocument/2006/relationships/hyperlink" Target="http://www.pref.aichi.jp/soshiki/ricchitsusho/aichidesk-india.html" TargetMode="External"/><Relationship Id="rId1" Type="http://schemas.openxmlformats.org/officeDocument/2006/relationships/hyperlink" Target="http://www.ri-meng.com/" TargetMode="External"/><Relationship Id="rId6" Type="http://schemas.openxmlformats.org/officeDocument/2006/relationships/printerSettings" Target="../printerSettings/printerSettings2.bin"/><Relationship Id="rId5" Type="http://schemas.openxmlformats.org/officeDocument/2006/relationships/hyperlink" Target="http://www.hamamatsu-desk.info/" TargetMode="External"/><Relationship Id="rId4" Type="http://schemas.openxmlformats.org/officeDocument/2006/relationships/hyperlink" Target="http://www.pref.okinawa.jp/site/chijiko/kichitai/washington.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pref.saga.lg.jp/web/kensei/_1363/sekai-keikaku/kyoten.html"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60"/>
  <sheetViews>
    <sheetView tabSelected="1" view="pageBreakPreview" topLeftCell="A3" zoomScale="70" zoomScaleNormal="85" zoomScaleSheetLayoutView="70" zoomScalePageLayoutView="35" workbookViewId="0">
      <pane ySplit="4" topLeftCell="A7" activePane="bottomLeft" state="frozen"/>
      <selection activeCell="A3" sqref="A3"/>
      <selection pane="bottomLeft" activeCell="E13" sqref="E13"/>
    </sheetView>
  </sheetViews>
  <sheetFormatPr defaultRowHeight="13.5"/>
  <cols>
    <col min="1" max="1" width="1.625" customWidth="1"/>
    <col min="2" max="3" width="3.625" style="80" customWidth="1"/>
    <col min="4" max="4" width="13.125" style="1" customWidth="1"/>
    <col min="5" max="5" width="18.25" customWidth="1"/>
    <col min="6" max="7" width="13.375" style="1" customWidth="1"/>
    <col min="8" max="8" width="3.375" style="1" customWidth="1"/>
    <col min="9" max="9" width="13.625" customWidth="1"/>
    <col min="10" max="10" width="3.375" customWidth="1"/>
    <col min="11" max="11" width="12" customWidth="1"/>
    <col min="12" max="12" width="10.625" style="1" customWidth="1"/>
    <col min="13" max="13" width="15.25" customWidth="1"/>
    <col min="14" max="14" width="6.375" style="1" customWidth="1"/>
    <col min="15" max="16" width="5.625" style="1" customWidth="1"/>
    <col min="17" max="17" width="42.375" customWidth="1"/>
    <col min="18" max="18" width="55.5" customWidth="1"/>
    <col min="19" max="19" width="20.625" customWidth="1"/>
    <col min="20" max="20" width="18.875" customWidth="1"/>
  </cols>
  <sheetData>
    <row r="1" spans="1:21" s="177" customFormat="1" hidden="1">
      <c r="B1" s="17"/>
      <c r="C1" s="17"/>
      <c r="D1" s="178"/>
      <c r="F1" s="178"/>
      <c r="G1" s="178"/>
      <c r="H1" s="178"/>
      <c r="L1" s="178"/>
      <c r="N1" s="178"/>
      <c r="O1" s="178"/>
      <c r="P1" s="178"/>
    </row>
    <row r="2" spans="1:21" s="177" customFormat="1" hidden="1">
      <c r="B2" s="17"/>
      <c r="C2" s="17"/>
      <c r="D2" s="178"/>
      <c r="F2" s="178"/>
      <c r="G2" s="178"/>
      <c r="H2" s="178"/>
      <c r="L2" s="178"/>
      <c r="N2" s="178"/>
      <c r="O2" s="178"/>
      <c r="P2" s="178"/>
    </row>
    <row r="3" spans="1:21" s="177" customFormat="1" ht="13.5" customHeight="1">
      <c r="B3" s="257" t="s">
        <v>0</v>
      </c>
      <c r="C3" s="257" t="s">
        <v>1</v>
      </c>
      <c r="D3" s="255" t="s">
        <v>2</v>
      </c>
      <c r="E3" s="255" t="s">
        <v>3</v>
      </c>
      <c r="F3" s="255" t="s">
        <v>626</v>
      </c>
      <c r="G3" s="255" t="s">
        <v>4</v>
      </c>
      <c r="H3" s="259" t="s">
        <v>5</v>
      </c>
      <c r="I3" s="260"/>
      <c r="J3" s="263" t="s">
        <v>627</v>
      </c>
      <c r="K3" s="264"/>
      <c r="L3" s="267" t="s">
        <v>628</v>
      </c>
      <c r="M3" s="255" t="s">
        <v>629</v>
      </c>
      <c r="N3" s="269" t="s">
        <v>630</v>
      </c>
      <c r="O3" s="270"/>
      <c r="P3" s="271"/>
      <c r="Q3" s="255" t="s">
        <v>631</v>
      </c>
      <c r="R3" s="255" t="s">
        <v>632</v>
      </c>
      <c r="S3" s="255" t="s">
        <v>836</v>
      </c>
      <c r="T3" s="255" t="s">
        <v>633</v>
      </c>
    </row>
    <row r="4" spans="1:21" s="177" customFormat="1" ht="13.5" customHeight="1">
      <c r="B4" s="258"/>
      <c r="C4" s="258"/>
      <c r="D4" s="256"/>
      <c r="E4" s="256"/>
      <c r="F4" s="256"/>
      <c r="G4" s="256"/>
      <c r="H4" s="261"/>
      <c r="I4" s="262"/>
      <c r="J4" s="265"/>
      <c r="K4" s="266"/>
      <c r="L4" s="268"/>
      <c r="M4" s="256"/>
      <c r="N4" s="272"/>
      <c r="O4" s="273"/>
      <c r="P4" s="274"/>
      <c r="Q4" s="256"/>
      <c r="R4" s="256"/>
      <c r="S4" s="256"/>
      <c r="T4" s="256"/>
    </row>
    <row r="5" spans="1:21" s="177" customFormat="1" ht="63" customHeight="1">
      <c r="B5" s="174" t="s">
        <v>851</v>
      </c>
      <c r="C5" s="174" t="s">
        <v>851</v>
      </c>
      <c r="D5" s="256"/>
      <c r="E5" s="256"/>
      <c r="F5" s="256"/>
      <c r="G5" s="256"/>
      <c r="H5" s="261"/>
      <c r="I5" s="262"/>
      <c r="J5" s="265"/>
      <c r="K5" s="266"/>
      <c r="L5" s="268"/>
      <c r="M5" s="256"/>
      <c r="N5" s="2" t="s">
        <v>852</v>
      </c>
      <c r="O5" s="3" t="s">
        <v>7</v>
      </c>
      <c r="P5" s="4" t="s">
        <v>853</v>
      </c>
      <c r="Q5" s="256"/>
      <c r="R5" s="256"/>
      <c r="S5" s="256"/>
      <c r="T5" s="256"/>
    </row>
    <row r="6" spans="1:21" s="177" customFormat="1" ht="22.5" customHeight="1">
      <c r="B6" s="5"/>
      <c r="C6" s="5"/>
      <c r="D6" s="6"/>
      <c r="E6" s="6"/>
      <c r="F6" s="6"/>
      <c r="G6" s="6"/>
      <c r="H6" s="7"/>
      <c r="I6" s="8"/>
      <c r="J6" s="55"/>
      <c r="K6" s="56"/>
      <c r="L6" s="5"/>
      <c r="M6" s="6"/>
      <c r="N6" s="179" t="s">
        <v>622</v>
      </c>
      <c r="O6" s="9"/>
      <c r="P6" s="10"/>
      <c r="Q6" s="6"/>
      <c r="R6" s="6"/>
      <c r="S6" s="6"/>
      <c r="T6" s="6"/>
    </row>
    <row r="7" spans="1:21" s="17" customFormat="1" ht="60" customHeight="1">
      <c r="A7" s="16"/>
      <c r="B7" s="75">
        <v>1</v>
      </c>
      <c r="C7" s="75">
        <v>1</v>
      </c>
      <c r="D7" s="76" t="s">
        <v>9</v>
      </c>
      <c r="E7" s="76" t="s">
        <v>10</v>
      </c>
      <c r="F7" s="76" t="s">
        <v>11</v>
      </c>
      <c r="G7" s="76" t="s">
        <v>854</v>
      </c>
      <c r="H7" s="78" t="s">
        <v>855</v>
      </c>
      <c r="I7" s="79" t="s">
        <v>12</v>
      </c>
      <c r="J7" s="135"/>
      <c r="K7" s="85"/>
      <c r="L7" s="82" t="s">
        <v>856</v>
      </c>
      <c r="M7" s="77" t="s">
        <v>634</v>
      </c>
      <c r="N7" s="131">
        <f t="shared" ref="N7:N36" si="0">O7+P7</f>
        <v>4</v>
      </c>
      <c r="O7" s="83">
        <v>1</v>
      </c>
      <c r="P7" s="84">
        <v>3</v>
      </c>
      <c r="Q7" s="77" t="s">
        <v>857</v>
      </c>
      <c r="R7" s="77" t="s">
        <v>13</v>
      </c>
      <c r="S7" s="117" t="s">
        <v>858</v>
      </c>
      <c r="T7" s="103"/>
    </row>
    <row r="8" spans="1:21" s="17" customFormat="1" ht="78" customHeight="1">
      <c r="A8" s="16"/>
      <c r="B8" s="75">
        <v>1</v>
      </c>
      <c r="C8" s="75">
        <v>2</v>
      </c>
      <c r="D8" s="76" t="s">
        <v>9</v>
      </c>
      <c r="E8" s="76" t="s">
        <v>14</v>
      </c>
      <c r="F8" s="76" t="s">
        <v>859</v>
      </c>
      <c r="G8" s="76" t="s">
        <v>383</v>
      </c>
      <c r="H8" s="78" t="s">
        <v>855</v>
      </c>
      <c r="I8" s="79" t="s">
        <v>15</v>
      </c>
      <c r="J8" s="135"/>
      <c r="K8" s="85"/>
      <c r="L8" s="82" t="s">
        <v>860</v>
      </c>
      <c r="M8" s="77" t="s">
        <v>635</v>
      </c>
      <c r="N8" s="131">
        <f t="shared" si="0"/>
        <v>5</v>
      </c>
      <c r="O8" s="83">
        <v>3</v>
      </c>
      <c r="P8" s="84">
        <v>2</v>
      </c>
      <c r="Q8" s="77" t="s">
        <v>861</v>
      </c>
      <c r="R8" s="77" t="s">
        <v>862</v>
      </c>
      <c r="S8" s="60" t="s">
        <v>863</v>
      </c>
      <c r="T8" s="103"/>
    </row>
    <row r="9" spans="1:21" s="17" customFormat="1" ht="60" customHeight="1">
      <c r="A9" s="16"/>
      <c r="B9" s="75">
        <v>1</v>
      </c>
      <c r="C9" s="75">
        <v>3</v>
      </c>
      <c r="D9" s="76" t="s">
        <v>636</v>
      </c>
      <c r="E9" s="76" t="s">
        <v>637</v>
      </c>
      <c r="F9" s="76" t="s">
        <v>45</v>
      </c>
      <c r="G9" s="76" t="s">
        <v>18</v>
      </c>
      <c r="H9" s="78" t="s">
        <v>324</v>
      </c>
      <c r="I9" s="79" t="s">
        <v>638</v>
      </c>
      <c r="J9" s="135"/>
      <c r="K9" s="85"/>
      <c r="L9" s="82" t="s">
        <v>47</v>
      </c>
      <c r="M9" s="77" t="s">
        <v>639</v>
      </c>
      <c r="N9" s="131">
        <f t="shared" si="0"/>
        <v>2</v>
      </c>
      <c r="O9" s="83">
        <v>1</v>
      </c>
      <c r="P9" s="84">
        <v>1</v>
      </c>
      <c r="Q9" s="77" t="s">
        <v>640</v>
      </c>
      <c r="R9" s="77" t="s">
        <v>641</v>
      </c>
      <c r="S9" s="103" t="s">
        <v>864</v>
      </c>
      <c r="T9" s="103"/>
    </row>
    <row r="10" spans="1:21" s="17" customFormat="1" ht="60" customHeight="1">
      <c r="A10" s="16"/>
      <c r="B10" s="180">
        <v>1</v>
      </c>
      <c r="C10" s="75">
        <v>4</v>
      </c>
      <c r="D10" s="76" t="s">
        <v>9</v>
      </c>
      <c r="E10" s="76" t="s">
        <v>642</v>
      </c>
      <c r="F10" s="76" t="s">
        <v>865</v>
      </c>
      <c r="G10" s="76" t="s">
        <v>866</v>
      </c>
      <c r="H10" s="78" t="s">
        <v>867</v>
      </c>
      <c r="I10" s="79" t="s">
        <v>91</v>
      </c>
      <c r="J10" s="135"/>
      <c r="K10" s="85"/>
      <c r="L10" s="82" t="s">
        <v>868</v>
      </c>
      <c r="M10" s="77" t="s">
        <v>639</v>
      </c>
      <c r="N10" s="131">
        <f t="shared" si="0"/>
        <v>2</v>
      </c>
      <c r="O10" s="83">
        <v>1</v>
      </c>
      <c r="P10" s="84">
        <v>1</v>
      </c>
      <c r="Q10" s="77" t="s">
        <v>643</v>
      </c>
      <c r="R10" s="77" t="s">
        <v>644</v>
      </c>
      <c r="S10" s="103" t="s">
        <v>869</v>
      </c>
      <c r="T10" s="77"/>
    </row>
    <row r="11" spans="1:21" s="17" customFormat="1" ht="60" customHeight="1">
      <c r="A11" s="16"/>
      <c r="B11" s="75">
        <v>2</v>
      </c>
      <c r="C11" s="144">
        <v>1</v>
      </c>
      <c r="D11" s="175" t="s">
        <v>19</v>
      </c>
      <c r="E11" s="175" t="s">
        <v>20</v>
      </c>
      <c r="F11" s="175" t="s">
        <v>11</v>
      </c>
      <c r="G11" s="175" t="s">
        <v>21</v>
      </c>
      <c r="H11" s="101" t="s">
        <v>867</v>
      </c>
      <c r="I11" s="61" t="s">
        <v>12</v>
      </c>
      <c r="J11" s="136"/>
      <c r="K11" s="100"/>
      <c r="L11" s="93" t="s">
        <v>870</v>
      </c>
      <c r="M11" s="95" t="s">
        <v>458</v>
      </c>
      <c r="N11" s="72">
        <f t="shared" si="0"/>
        <v>4</v>
      </c>
      <c r="O11" s="102">
        <v>1</v>
      </c>
      <c r="P11" s="114">
        <v>3</v>
      </c>
      <c r="Q11" s="95" t="s">
        <v>871</v>
      </c>
      <c r="R11" s="95" t="s">
        <v>872</v>
      </c>
      <c r="S11" s="152" t="s">
        <v>873</v>
      </c>
      <c r="T11" s="181"/>
    </row>
    <row r="12" spans="1:21" s="17" customFormat="1" ht="60" customHeight="1">
      <c r="A12" s="16"/>
      <c r="B12" s="75">
        <v>2</v>
      </c>
      <c r="C12" s="75">
        <v>2</v>
      </c>
      <c r="D12" s="76" t="s">
        <v>19</v>
      </c>
      <c r="E12" s="76" t="s">
        <v>874</v>
      </c>
      <c r="F12" s="76" t="s">
        <v>22</v>
      </c>
      <c r="G12" s="76" t="s">
        <v>23</v>
      </c>
      <c r="H12" s="78" t="s">
        <v>875</v>
      </c>
      <c r="I12" s="79" t="s">
        <v>391</v>
      </c>
      <c r="J12" s="135"/>
      <c r="K12" s="85"/>
      <c r="L12" s="82" t="s">
        <v>876</v>
      </c>
      <c r="M12" s="77" t="s">
        <v>458</v>
      </c>
      <c r="N12" s="131">
        <f t="shared" si="0"/>
        <v>1</v>
      </c>
      <c r="O12" s="83">
        <v>0</v>
      </c>
      <c r="P12" s="84">
        <v>1</v>
      </c>
      <c r="Q12" s="77" t="s">
        <v>24</v>
      </c>
      <c r="R12" s="77" t="s">
        <v>877</v>
      </c>
      <c r="S12" s="118"/>
      <c r="T12" s="77"/>
    </row>
    <row r="13" spans="1:21" s="17" customFormat="1" ht="63.75" customHeight="1">
      <c r="A13" s="16"/>
      <c r="B13" s="75">
        <v>2</v>
      </c>
      <c r="C13" s="75">
        <v>3</v>
      </c>
      <c r="D13" s="76" t="s">
        <v>19</v>
      </c>
      <c r="E13" s="76" t="s">
        <v>25</v>
      </c>
      <c r="F13" s="76" t="s">
        <v>16</v>
      </c>
      <c r="G13" s="76" t="s">
        <v>878</v>
      </c>
      <c r="H13" s="78" t="s">
        <v>879</v>
      </c>
      <c r="I13" s="79" t="s">
        <v>391</v>
      </c>
      <c r="J13" s="135"/>
      <c r="K13" s="85"/>
      <c r="L13" s="82" t="s">
        <v>880</v>
      </c>
      <c r="M13" s="77" t="s">
        <v>26</v>
      </c>
      <c r="N13" s="131">
        <f t="shared" si="0"/>
        <v>2</v>
      </c>
      <c r="O13" s="83">
        <v>0</v>
      </c>
      <c r="P13" s="84">
        <v>2</v>
      </c>
      <c r="Q13" s="77" t="s">
        <v>881</v>
      </c>
      <c r="R13" s="77" t="s">
        <v>882</v>
      </c>
      <c r="S13" s="118"/>
      <c r="T13" s="77"/>
    </row>
    <row r="14" spans="1:21" s="80" customFormat="1" ht="60" customHeight="1">
      <c r="A14" s="145"/>
      <c r="B14" s="75">
        <v>2</v>
      </c>
      <c r="C14" s="75">
        <v>4</v>
      </c>
      <c r="D14" s="76" t="s">
        <v>27</v>
      </c>
      <c r="E14" s="76" t="s">
        <v>459</v>
      </c>
      <c r="F14" s="76" t="s">
        <v>357</v>
      </c>
      <c r="G14" s="76" t="s">
        <v>304</v>
      </c>
      <c r="H14" s="78" t="s">
        <v>883</v>
      </c>
      <c r="I14" s="79" t="s">
        <v>460</v>
      </c>
      <c r="J14" s="135"/>
      <c r="K14" s="85"/>
      <c r="L14" s="82" t="s">
        <v>884</v>
      </c>
      <c r="M14" s="77" t="s">
        <v>26</v>
      </c>
      <c r="N14" s="147">
        <f t="shared" si="0"/>
        <v>1</v>
      </c>
      <c r="O14" s="148">
        <v>0</v>
      </c>
      <c r="P14" s="149">
        <v>1</v>
      </c>
      <c r="Q14" s="150" t="s">
        <v>461</v>
      </c>
      <c r="R14" s="150" t="s">
        <v>885</v>
      </c>
      <c r="S14" s="118" t="s">
        <v>886</v>
      </c>
      <c r="T14" s="150"/>
      <c r="U14" s="17"/>
    </row>
    <row r="15" spans="1:21" s="80" customFormat="1" ht="122.25" customHeight="1">
      <c r="A15" s="145"/>
      <c r="B15" s="146">
        <v>3</v>
      </c>
      <c r="C15" s="144">
        <v>1</v>
      </c>
      <c r="D15" s="175" t="s">
        <v>539</v>
      </c>
      <c r="E15" s="175" t="s">
        <v>540</v>
      </c>
      <c r="F15" s="175" t="s">
        <v>541</v>
      </c>
      <c r="G15" s="175" t="s">
        <v>21</v>
      </c>
      <c r="H15" s="101" t="s">
        <v>162</v>
      </c>
      <c r="I15" s="61" t="s">
        <v>12</v>
      </c>
      <c r="J15" s="136"/>
      <c r="K15" s="100"/>
      <c r="L15" s="93" t="s">
        <v>542</v>
      </c>
      <c r="M15" s="95" t="s">
        <v>543</v>
      </c>
      <c r="N15" s="131">
        <f t="shared" si="0"/>
        <v>4</v>
      </c>
      <c r="O15" s="83">
        <v>1</v>
      </c>
      <c r="P15" s="84">
        <v>3</v>
      </c>
      <c r="Q15" s="77" t="s">
        <v>544</v>
      </c>
      <c r="R15" s="77" t="s">
        <v>545</v>
      </c>
      <c r="S15" s="120" t="s">
        <v>546</v>
      </c>
      <c r="T15" s="103"/>
      <c r="U15" s="17"/>
    </row>
    <row r="16" spans="1:21" s="80" customFormat="1" ht="78.75" customHeight="1">
      <c r="A16" s="74"/>
      <c r="B16" s="75">
        <v>3</v>
      </c>
      <c r="C16" s="75">
        <v>2</v>
      </c>
      <c r="D16" s="76" t="s">
        <v>539</v>
      </c>
      <c r="E16" s="76" t="s">
        <v>547</v>
      </c>
      <c r="F16" s="76" t="s">
        <v>548</v>
      </c>
      <c r="G16" s="76" t="s">
        <v>645</v>
      </c>
      <c r="H16" s="101" t="s">
        <v>162</v>
      </c>
      <c r="I16" s="61" t="s">
        <v>887</v>
      </c>
      <c r="J16" s="136"/>
      <c r="K16" s="100"/>
      <c r="L16" s="93" t="s">
        <v>646</v>
      </c>
      <c r="M16" s="95" t="s">
        <v>549</v>
      </c>
      <c r="N16" s="151">
        <f t="shared" si="0"/>
        <v>4</v>
      </c>
      <c r="O16" s="102">
        <v>1</v>
      </c>
      <c r="P16" s="114">
        <v>3</v>
      </c>
      <c r="Q16" s="95" t="s">
        <v>647</v>
      </c>
      <c r="R16" s="95" t="s">
        <v>550</v>
      </c>
      <c r="S16" s="119"/>
      <c r="T16" s="95"/>
      <c r="U16" s="17"/>
    </row>
    <row r="17" spans="1:21" s="80" customFormat="1" ht="80.25" customHeight="1">
      <c r="A17" s="74"/>
      <c r="B17" s="75">
        <v>4</v>
      </c>
      <c r="C17" s="75">
        <v>1</v>
      </c>
      <c r="D17" s="76" t="s">
        <v>31</v>
      </c>
      <c r="E17" s="76" t="s">
        <v>32</v>
      </c>
      <c r="F17" s="76" t="s">
        <v>11</v>
      </c>
      <c r="G17" s="76" t="s">
        <v>21</v>
      </c>
      <c r="H17" s="78" t="s">
        <v>888</v>
      </c>
      <c r="I17" s="79" t="s">
        <v>15</v>
      </c>
      <c r="J17" s="135"/>
      <c r="K17" s="85"/>
      <c r="L17" s="82" t="s">
        <v>889</v>
      </c>
      <c r="M17" s="77" t="s">
        <v>33</v>
      </c>
      <c r="N17" s="133">
        <f t="shared" si="0"/>
        <v>3</v>
      </c>
      <c r="O17" s="83">
        <v>1</v>
      </c>
      <c r="P17" s="84">
        <v>2</v>
      </c>
      <c r="Q17" s="77" t="s">
        <v>34</v>
      </c>
      <c r="R17" s="77" t="s">
        <v>277</v>
      </c>
      <c r="S17" s="103" t="s">
        <v>890</v>
      </c>
      <c r="T17" s="103"/>
      <c r="U17" s="17"/>
    </row>
    <row r="18" spans="1:21" s="17" customFormat="1" ht="80.25" customHeight="1">
      <c r="A18" s="16"/>
      <c r="B18" s="75">
        <v>4</v>
      </c>
      <c r="C18" s="75">
        <v>2</v>
      </c>
      <c r="D18" s="76" t="s">
        <v>31</v>
      </c>
      <c r="E18" s="76" t="s">
        <v>35</v>
      </c>
      <c r="F18" s="76" t="s">
        <v>16</v>
      </c>
      <c r="G18" s="76" t="s">
        <v>891</v>
      </c>
      <c r="H18" s="78" t="s">
        <v>855</v>
      </c>
      <c r="I18" s="79" t="s">
        <v>15</v>
      </c>
      <c r="J18" s="135"/>
      <c r="K18" s="85"/>
      <c r="L18" s="82" t="s">
        <v>892</v>
      </c>
      <c r="M18" s="77" t="s">
        <v>33</v>
      </c>
      <c r="N18" s="131">
        <f t="shared" si="0"/>
        <v>4</v>
      </c>
      <c r="O18" s="86">
        <v>2</v>
      </c>
      <c r="P18" s="87">
        <v>2</v>
      </c>
      <c r="Q18" s="77" t="s">
        <v>36</v>
      </c>
      <c r="R18" s="77" t="s">
        <v>278</v>
      </c>
      <c r="S18" s="103" t="s">
        <v>893</v>
      </c>
      <c r="T18" s="103"/>
    </row>
    <row r="19" spans="1:21" s="17" customFormat="1" ht="68.25" customHeight="1">
      <c r="A19" s="16"/>
      <c r="B19" s="75">
        <v>4</v>
      </c>
      <c r="C19" s="75">
        <v>3</v>
      </c>
      <c r="D19" s="76" t="s">
        <v>31</v>
      </c>
      <c r="E19" s="76" t="s">
        <v>894</v>
      </c>
      <c r="F19" s="76" t="s">
        <v>895</v>
      </c>
      <c r="G19" s="76" t="s">
        <v>896</v>
      </c>
      <c r="H19" s="78" t="s">
        <v>879</v>
      </c>
      <c r="I19" s="79" t="s">
        <v>897</v>
      </c>
      <c r="J19" s="135"/>
      <c r="K19" s="85" t="s">
        <v>898</v>
      </c>
      <c r="L19" s="82" t="s">
        <v>899</v>
      </c>
      <c r="M19" s="77" t="s">
        <v>33</v>
      </c>
      <c r="N19" s="131">
        <f t="shared" si="0"/>
        <v>0</v>
      </c>
      <c r="O19" s="83">
        <v>0</v>
      </c>
      <c r="P19" s="84">
        <v>0</v>
      </c>
      <c r="Q19" s="105" t="s">
        <v>900</v>
      </c>
      <c r="R19" s="77" t="s">
        <v>901</v>
      </c>
      <c r="S19" s="103" t="s">
        <v>902</v>
      </c>
      <c r="T19" s="126"/>
    </row>
    <row r="20" spans="1:21" s="17" customFormat="1" ht="60" customHeight="1">
      <c r="A20" s="16"/>
      <c r="B20" s="75">
        <v>4</v>
      </c>
      <c r="C20" s="75">
        <v>4</v>
      </c>
      <c r="D20" s="76" t="s">
        <v>31</v>
      </c>
      <c r="E20" s="76" t="s">
        <v>903</v>
      </c>
      <c r="F20" s="76" t="s">
        <v>904</v>
      </c>
      <c r="G20" s="76" t="s">
        <v>905</v>
      </c>
      <c r="H20" s="78" t="s">
        <v>879</v>
      </c>
      <c r="I20" s="79" t="s">
        <v>906</v>
      </c>
      <c r="J20" s="135"/>
      <c r="K20" s="85" t="s">
        <v>907</v>
      </c>
      <c r="L20" s="82" t="s">
        <v>908</v>
      </c>
      <c r="M20" s="77" t="s">
        <v>33</v>
      </c>
      <c r="N20" s="131">
        <f t="shared" si="0"/>
        <v>0</v>
      </c>
      <c r="O20" s="83">
        <v>0</v>
      </c>
      <c r="P20" s="84">
        <v>0</v>
      </c>
      <c r="Q20" s="105" t="s">
        <v>909</v>
      </c>
      <c r="R20" s="77" t="s">
        <v>910</v>
      </c>
      <c r="S20" s="103" t="s">
        <v>911</v>
      </c>
      <c r="T20" s="126"/>
    </row>
    <row r="21" spans="1:21" s="17" customFormat="1" ht="60" customHeight="1">
      <c r="A21" s="16"/>
      <c r="B21" s="75">
        <v>4</v>
      </c>
      <c r="C21" s="75">
        <v>5</v>
      </c>
      <c r="D21" s="76" t="s">
        <v>31</v>
      </c>
      <c r="E21" s="76" t="s">
        <v>894</v>
      </c>
      <c r="F21" s="76" t="s">
        <v>912</v>
      </c>
      <c r="G21" s="76" t="s">
        <v>913</v>
      </c>
      <c r="H21" s="78" t="s">
        <v>879</v>
      </c>
      <c r="I21" s="79" t="s">
        <v>906</v>
      </c>
      <c r="J21" s="135"/>
      <c r="K21" s="85" t="s">
        <v>907</v>
      </c>
      <c r="L21" s="82" t="s">
        <v>908</v>
      </c>
      <c r="M21" s="77" t="s">
        <v>33</v>
      </c>
      <c r="N21" s="131">
        <f t="shared" si="0"/>
        <v>0</v>
      </c>
      <c r="O21" s="83">
        <v>0</v>
      </c>
      <c r="P21" s="84">
        <v>0</v>
      </c>
      <c r="Q21" s="105" t="s">
        <v>909</v>
      </c>
      <c r="R21" s="77" t="s">
        <v>910</v>
      </c>
      <c r="S21" s="103" t="s">
        <v>911</v>
      </c>
      <c r="T21" s="126"/>
    </row>
    <row r="22" spans="1:21" s="17" customFormat="1" ht="60" customHeight="1">
      <c r="A22" s="16"/>
      <c r="B22" s="75">
        <v>4</v>
      </c>
      <c r="C22" s="75">
        <v>6</v>
      </c>
      <c r="D22" s="76" t="s">
        <v>31</v>
      </c>
      <c r="E22" s="76" t="s">
        <v>894</v>
      </c>
      <c r="F22" s="76" t="s">
        <v>914</v>
      </c>
      <c r="G22" s="76" t="s">
        <v>915</v>
      </c>
      <c r="H22" s="78" t="s">
        <v>879</v>
      </c>
      <c r="I22" s="79" t="s">
        <v>906</v>
      </c>
      <c r="J22" s="135"/>
      <c r="K22" s="85" t="s">
        <v>907</v>
      </c>
      <c r="L22" s="82" t="s">
        <v>908</v>
      </c>
      <c r="M22" s="77" t="s">
        <v>33</v>
      </c>
      <c r="N22" s="131">
        <f t="shared" si="0"/>
        <v>0</v>
      </c>
      <c r="O22" s="83">
        <v>0</v>
      </c>
      <c r="P22" s="84">
        <v>0</v>
      </c>
      <c r="Q22" s="105" t="s">
        <v>909</v>
      </c>
      <c r="R22" s="77" t="s">
        <v>910</v>
      </c>
      <c r="S22" s="103" t="s">
        <v>911</v>
      </c>
      <c r="T22" s="126"/>
    </row>
    <row r="23" spans="1:21" s="17" customFormat="1" ht="60" customHeight="1">
      <c r="A23" s="16"/>
      <c r="B23" s="75">
        <v>4</v>
      </c>
      <c r="C23" s="75">
        <v>7</v>
      </c>
      <c r="D23" s="76" t="s">
        <v>648</v>
      </c>
      <c r="E23" s="76" t="s">
        <v>649</v>
      </c>
      <c r="F23" s="76" t="s">
        <v>357</v>
      </c>
      <c r="G23" s="76" t="s">
        <v>304</v>
      </c>
      <c r="H23" s="78" t="s">
        <v>879</v>
      </c>
      <c r="I23" s="79" t="s">
        <v>460</v>
      </c>
      <c r="J23" s="135"/>
      <c r="K23" s="85" t="s">
        <v>650</v>
      </c>
      <c r="L23" s="82" t="s">
        <v>916</v>
      </c>
      <c r="M23" s="77" t="s">
        <v>651</v>
      </c>
      <c r="N23" s="131">
        <f t="shared" si="0"/>
        <v>3</v>
      </c>
      <c r="O23" s="86">
        <v>0</v>
      </c>
      <c r="P23" s="87">
        <v>3</v>
      </c>
      <c r="Q23" s="105" t="s">
        <v>652</v>
      </c>
      <c r="R23" s="77" t="s">
        <v>653</v>
      </c>
      <c r="S23" s="60" t="s">
        <v>917</v>
      </c>
      <c r="T23" s="103"/>
    </row>
    <row r="24" spans="1:21" s="80" customFormat="1" ht="147" customHeight="1">
      <c r="A24" s="74"/>
      <c r="B24" s="75">
        <v>5</v>
      </c>
      <c r="C24" s="75">
        <v>1</v>
      </c>
      <c r="D24" s="76" t="s">
        <v>37</v>
      </c>
      <c r="E24" s="76" t="s">
        <v>10</v>
      </c>
      <c r="F24" s="76" t="s">
        <v>11</v>
      </c>
      <c r="G24" s="76" t="s">
        <v>21</v>
      </c>
      <c r="H24" s="78" t="s">
        <v>918</v>
      </c>
      <c r="I24" s="79" t="s">
        <v>12</v>
      </c>
      <c r="J24" s="135"/>
      <c r="K24" s="85"/>
      <c r="L24" s="82" t="s">
        <v>919</v>
      </c>
      <c r="M24" s="77" t="s">
        <v>38</v>
      </c>
      <c r="N24" s="131">
        <f t="shared" si="0"/>
        <v>4</v>
      </c>
      <c r="O24" s="83">
        <v>1</v>
      </c>
      <c r="P24" s="84">
        <v>3</v>
      </c>
      <c r="Q24" s="77" t="s">
        <v>39</v>
      </c>
      <c r="R24" s="77" t="s">
        <v>455</v>
      </c>
      <c r="S24" s="103" t="s">
        <v>920</v>
      </c>
      <c r="T24" s="127"/>
      <c r="U24" s="17"/>
    </row>
    <row r="25" spans="1:21" s="17" customFormat="1" ht="60" customHeight="1">
      <c r="A25" s="16"/>
      <c r="B25" s="75">
        <v>5</v>
      </c>
      <c r="C25" s="75">
        <v>2</v>
      </c>
      <c r="D25" s="76" t="s">
        <v>37</v>
      </c>
      <c r="E25" s="76" t="s">
        <v>454</v>
      </c>
      <c r="F25" s="76" t="s">
        <v>921</v>
      </c>
      <c r="G25" s="76" t="s">
        <v>922</v>
      </c>
      <c r="H25" s="78" t="s">
        <v>879</v>
      </c>
      <c r="I25" s="79" t="s">
        <v>391</v>
      </c>
      <c r="J25" s="70"/>
      <c r="K25" s="85" t="s">
        <v>655</v>
      </c>
      <c r="L25" s="82" t="s">
        <v>923</v>
      </c>
      <c r="M25" s="105" t="s">
        <v>453</v>
      </c>
      <c r="N25" s="131">
        <f t="shared" si="0"/>
        <v>2</v>
      </c>
      <c r="O25" s="83">
        <v>1</v>
      </c>
      <c r="P25" s="154">
        <v>1</v>
      </c>
      <c r="Q25" s="77" t="s">
        <v>452</v>
      </c>
      <c r="R25" s="77" t="s">
        <v>924</v>
      </c>
      <c r="S25" s="103"/>
      <c r="T25" s="156"/>
    </row>
    <row r="26" spans="1:21" s="17" customFormat="1" ht="60" customHeight="1">
      <c r="A26" s="16"/>
      <c r="B26" s="75">
        <v>5</v>
      </c>
      <c r="C26" s="75">
        <v>3</v>
      </c>
      <c r="D26" s="76" t="s">
        <v>37</v>
      </c>
      <c r="E26" s="76" t="s">
        <v>925</v>
      </c>
      <c r="F26" s="76" t="s">
        <v>926</v>
      </c>
      <c r="G26" s="76" t="s">
        <v>927</v>
      </c>
      <c r="H26" s="78" t="s">
        <v>928</v>
      </c>
      <c r="I26" s="79" t="s">
        <v>391</v>
      </c>
      <c r="J26" s="70"/>
      <c r="K26" s="85" t="s">
        <v>656</v>
      </c>
      <c r="L26" s="82" t="s">
        <v>929</v>
      </c>
      <c r="M26" s="105" t="s">
        <v>453</v>
      </c>
      <c r="N26" s="131">
        <f t="shared" si="0"/>
        <v>5</v>
      </c>
      <c r="O26" s="83">
        <v>1</v>
      </c>
      <c r="P26" s="154">
        <v>4</v>
      </c>
      <c r="Q26" s="77" t="s">
        <v>657</v>
      </c>
      <c r="R26" s="77" t="s">
        <v>658</v>
      </c>
      <c r="S26" s="103"/>
      <c r="T26" s="156"/>
    </row>
    <row r="27" spans="1:21" s="17" customFormat="1" ht="68.25" customHeight="1">
      <c r="A27" s="16"/>
      <c r="B27" s="62">
        <v>6</v>
      </c>
      <c r="C27" s="62">
        <v>1</v>
      </c>
      <c r="D27" s="81" t="s">
        <v>40</v>
      </c>
      <c r="E27" s="81" t="s">
        <v>44</v>
      </c>
      <c r="F27" s="81" t="s">
        <v>45</v>
      </c>
      <c r="G27" s="81" t="s">
        <v>46</v>
      </c>
      <c r="H27" s="78" t="s">
        <v>855</v>
      </c>
      <c r="I27" s="64" t="s">
        <v>42</v>
      </c>
      <c r="J27" s="70"/>
      <c r="K27" s="69"/>
      <c r="L27" s="66" t="s">
        <v>47</v>
      </c>
      <c r="M27" s="63" t="s">
        <v>43</v>
      </c>
      <c r="N27" s="131">
        <f t="shared" si="0"/>
        <v>4</v>
      </c>
      <c r="O27" s="83">
        <v>2</v>
      </c>
      <c r="P27" s="65">
        <v>2</v>
      </c>
      <c r="Q27" s="63" t="s">
        <v>930</v>
      </c>
      <c r="R27" s="63" t="s">
        <v>931</v>
      </c>
      <c r="S27" s="67" t="s">
        <v>932</v>
      </c>
      <c r="T27" s="68"/>
    </row>
    <row r="28" spans="1:21" s="17" customFormat="1" ht="66.75" customHeight="1">
      <c r="A28" s="16"/>
      <c r="B28" s="62">
        <v>6</v>
      </c>
      <c r="C28" s="62">
        <v>2</v>
      </c>
      <c r="D28" s="81" t="s">
        <v>40</v>
      </c>
      <c r="E28" s="76" t="s">
        <v>279</v>
      </c>
      <c r="F28" s="76" t="s">
        <v>933</v>
      </c>
      <c r="G28" s="76" t="s">
        <v>933</v>
      </c>
      <c r="H28" s="78" t="s">
        <v>934</v>
      </c>
      <c r="I28" s="79" t="s">
        <v>82</v>
      </c>
      <c r="J28" s="135"/>
      <c r="K28" s="85"/>
      <c r="L28" s="82" t="s">
        <v>935</v>
      </c>
      <c r="M28" s="63" t="s">
        <v>43</v>
      </c>
      <c r="N28" s="131">
        <f t="shared" si="0"/>
        <v>1</v>
      </c>
      <c r="O28" s="83">
        <v>1</v>
      </c>
      <c r="P28" s="84">
        <v>0</v>
      </c>
      <c r="Q28" s="63" t="s">
        <v>936</v>
      </c>
      <c r="R28" s="63" t="s">
        <v>937</v>
      </c>
      <c r="S28" s="118"/>
      <c r="T28" s="77"/>
    </row>
    <row r="29" spans="1:21" s="80" customFormat="1" ht="109.5" customHeight="1">
      <c r="A29" s="74"/>
      <c r="B29" s="75">
        <v>7</v>
      </c>
      <c r="C29" s="75">
        <v>1</v>
      </c>
      <c r="D29" s="76" t="s">
        <v>48</v>
      </c>
      <c r="E29" s="76" t="s">
        <v>49</v>
      </c>
      <c r="F29" s="76" t="s">
        <v>16</v>
      </c>
      <c r="G29" s="76" t="s">
        <v>18</v>
      </c>
      <c r="H29" s="78" t="s">
        <v>855</v>
      </c>
      <c r="I29" s="79" t="s">
        <v>15</v>
      </c>
      <c r="J29" s="135"/>
      <c r="K29" s="85"/>
      <c r="L29" s="82" t="s">
        <v>938</v>
      </c>
      <c r="M29" s="77" t="s">
        <v>50</v>
      </c>
      <c r="N29" s="131">
        <f t="shared" si="0"/>
        <v>5</v>
      </c>
      <c r="O29" s="83">
        <v>3</v>
      </c>
      <c r="P29" s="84">
        <v>2</v>
      </c>
      <c r="Q29" s="77" t="s">
        <v>939</v>
      </c>
      <c r="R29" s="77" t="s">
        <v>940</v>
      </c>
      <c r="S29" s="103" t="s">
        <v>941</v>
      </c>
      <c r="T29" s="103"/>
      <c r="U29" s="17"/>
    </row>
    <row r="30" spans="1:21" s="80" customFormat="1" ht="88.5" customHeight="1">
      <c r="A30" s="74"/>
      <c r="B30" s="75">
        <v>8</v>
      </c>
      <c r="C30" s="75">
        <v>1</v>
      </c>
      <c r="D30" s="76" t="s">
        <v>51</v>
      </c>
      <c r="E30" s="76" t="s">
        <v>52</v>
      </c>
      <c r="F30" s="76" t="s">
        <v>16</v>
      </c>
      <c r="G30" s="76" t="s">
        <v>18</v>
      </c>
      <c r="H30" s="78" t="s">
        <v>855</v>
      </c>
      <c r="I30" s="79" t="s">
        <v>15</v>
      </c>
      <c r="J30" s="135"/>
      <c r="K30" s="85"/>
      <c r="L30" s="82" t="s">
        <v>942</v>
      </c>
      <c r="M30" s="77" t="s">
        <v>71</v>
      </c>
      <c r="N30" s="131">
        <f t="shared" si="0"/>
        <v>4</v>
      </c>
      <c r="O30" s="83">
        <v>2</v>
      </c>
      <c r="P30" s="84">
        <v>2</v>
      </c>
      <c r="Q30" s="77" t="s">
        <v>280</v>
      </c>
      <c r="R30" s="77" t="s">
        <v>281</v>
      </c>
      <c r="S30" s="103" t="s">
        <v>943</v>
      </c>
      <c r="T30" s="77" t="s">
        <v>53</v>
      </c>
      <c r="U30" s="17"/>
    </row>
    <row r="31" spans="1:21" s="80" customFormat="1" ht="106.5" customHeight="1">
      <c r="B31" s="75">
        <v>9</v>
      </c>
      <c r="C31" s="75">
        <v>1</v>
      </c>
      <c r="D31" s="76" t="s">
        <v>54</v>
      </c>
      <c r="E31" s="76" t="s">
        <v>298</v>
      </c>
      <c r="F31" s="76" t="s">
        <v>16</v>
      </c>
      <c r="G31" s="76" t="s">
        <v>55</v>
      </c>
      <c r="H31" s="78" t="s">
        <v>944</v>
      </c>
      <c r="I31" s="79" t="s">
        <v>56</v>
      </c>
      <c r="J31" s="135"/>
      <c r="K31" s="85"/>
      <c r="L31" s="82" t="s">
        <v>945</v>
      </c>
      <c r="M31" s="77" t="s">
        <v>57</v>
      </c>
      <c r="N31" s="131">
        <f t="shared" si="0"/>
        <v>2</v>
      </c>
      <c r="O31" s="83">
        <v>1</v>
      </c>
      <c r="P31" s="84">
        <v>1</v>
      </c>
      <c r="Q31" s="77" t="s">
        <v>58</v>
      </c>
      <c r="R31" s="77" t="s">
        <v>946</v>
      </c>
      <c r="S31" s="103" t="s">
        <v>947</v>
      </c>
      <c r="T31" s="103"/>
      <c r="U31" s="17"/>
    </row>
    <row r="32" spans="1:21" s="17" customFormat="1" ht="87" customHeight="1">
      <c r="B32" s="75">
        <v>9</v>
      </c>
      <c r="C32" s="144">
        <v>2</v>
      </c>
      <c r="D32" s="175" t="s">
        <v>462</v>
      </c>
      <c r="E32" s="175" t="s">
        <v>463</v>
      </c>
      <c r="F32" s="175" t="s">
        <v>357</v>
      </c>
      <c r="G32" s="175" t="s">
        <v>304</v>
      </c>
      <c r="H32" s="78" t="s">
        <v>879</v>
      </c>
      <c r="I32" s="79" t="s">
        <v>377</v>
      </c>
      <c r="J32" s="135"/>
      <c r="K32" s="85" t="s">
        <v>659</v>
      </c>
      <c r="L32" s="82" t="s">
        <v>923</v>
      </c>
      <c r="M32" s="95" t="s">
        <v>464</v>
      </c>
      <c r="N32" s="72">
        <f t="shared" si="0"/>
        <v>0</v>
      </c>
      <c r="O32" s="102">
        <v>0</v>
      </c>
      <c r="P32" s="114">
        <v>0</v>
      </c>
      <c r="Q32" s="95" t="s">
        <v>465</v>
      </c>
      <c r="R32" s="95" t="s">
        <v>466</v>
      </c>
      <c r="S32" s="120"/>
      <c r="T32" s="71" t="s">
        <v>467</v>
      </c>
    </row>
    <row r="33" spans="1:21" s="17" customFormat="1" ht="72" customHeight="1">
      <c r="A33" s="16"/>
      <c r="B33" s="82">
        <v>10</v>
      </c>
      <c r="C33" s="92">
        <v>1</v>
      </c>
      <c r="D33" s="93" t="s">
        <v>282</v>
      </c>
      <c r="E33" s="175" t="s">
        <v>283</v>
      </c>
      <c r="F33" s="175" t="s">
        <v>16</v>
      </c>
      <c r="G33" s="175" t="s">
        <v>284</v>
      </c>
      <c r="H33" s="83" t="s">
        <v>948</v>
      </c>
      <c r="I33" s="100" t="s">
        <v>285</v>
      </c>
      <c r="J33" s="100"/>
      <c r="K33" s="100"/>
      <c r="L33" s="82" t="s">
        <v>949</v>
      </c>
      <c r="M33" s="95" t="s">
        <v>286</v>
      </c>
      <c r="N33" s="131">
        <f t="shared" si="0"/>
        <v>3</v>
      </c>
      <c r="O33" s="96">
        <v>2</v>
      </c>
      <c r="P33" s="97">
        <v>1</v>
      </c>
      <c r="Q33" s="95" t="s">
        <v>950</v>
      </c>
      <c r="R33" s="95" t="s">
        <v>287</v>
      </c>
      <c r="S33" s="120" t="s">
        <v>951</v>
      </c>
      <c r="T33" s="95" t="s">
        <v>288</v>
      </c>
    </row>
    <row r="34" spans="1:21" s="17" customFormat="1" ht="129.94999999999999" customHeight="1">
      <c r="A34" s="16"/>
      <c r="B34" s="82">
        <v>11</v>
      </c>
      <c r="C34" s="82">
        <v>1</v>
      </c>
      <c r="D34" s="76" t="s">
        <v>59</v>
      </c>
      <c r="E34" s="76" t="s">
        <v>952</v>
      </c>
      <c r="F34" s="76" t="s">
        <v>16</v>
      </c>
      <c r="G34" s="76" t="s">
        <v>18</v>
      </c>
      <c r="H34" s="78" t="s">
        <v>879</v>
      </c>
      <c r="I34" s="79" t="s">
        <v>391</v>
      </c>
      <c r="J34" s="135"/>
      <c r="K34" s="85" t="s">
        <v>660</v>
      </c>
      <c r="L34" s="82" t="s">
        <v>953</v>
      </c>
      <c r="M34" s="77" t="s">
        <v>60</v>
      </c>
      <c r="N34" s="131">
        <f t="shared" si="0"/>
        <v>4</v>
      </c>
      <c r="O34" s="86">
        <v>0</v>
      </c>
      <c r="P34" s="87">
        <v>4</v>
      </c>
      <c r="Q34" s="77" t="s">
        <v>61</v>
      </c>
      <c r="R34" s="77" t="s">
        <v>447</v>
      </c>
      <c r="S34" s="60" t="s">
        <v>954</v>
      </c>
      <c r="T34" s="127" t="s">
        <v>661</v>
      </c>
    </row>
    <row r="35" spans="1:21" s="17" customFormat="1" ht="129.94999999999999" customHeight="1">
      <c r="A35" s="16"/>
      <c r="B35" s="75">
        <v>11</v>
      </c>
      <c r="C35" s="75">
        <v>2</v>
      </c>
      <c r="D35" s="76" t="s">
        <v>62</v>
      </c>
      <c r="E35" s="76" t="s">
        <v>451</v>
      </c>
      <c r="F35" s="81" t="s">
        <v>955</v>
      </c>
      <c r="G35" s="76" t="s">
        <v>956</v>
      </c>
      <c r="H35" s="78" t="s">
        <v>875</v>
      </c>
      <c r="I35" s="79" t="s">
        <v>391</v>
      </c>
      <c r="J35" s="135"/>
      <c r="K35" s="85" t="s">
        <v>662</v>
      </c>
      <c r="L35" s="82" t="s">
        <v>957</v>
      </c>
      <c r="M35" s="77" t="s">
        <v>63</v>
      </c>
      <c r="N35" s="131">
        <f t="shared" si="0"/>
        <v>2</v>
      </c>
      <c r="O35" s="86">
        <v>0</v>
      </c>
      <c r="P35" s="87">
        <v>2</v>
      </c>
      <c r="Q35" s="77" t="s">
        <v>450</v>
      </c>
      <c r="R35" s="77" t="s">
        <v>447</v>
      </c>
      <c r="S35" s="103" t="s">
        <v>958</v>
      </c>
      <c r="T35" s="77" t="s">
        <v>663</v>
      </c>
    </row>
    <row r="36" spans="1:21" s="17" customFormat="1" ht="129.94999999999999" customHeight="1">
      <c r="A36" s="16"/>
      <c r="B36" s="75">
        <v>11</v>
      </c>
      <c r="C36" s="75">
        <v>3</v>
      </c>
      <c r="D36" s="76" t="s">
        <v>62</v>
      </c>
      <c r="E36" s="76" t="s">
        <v>449</v>
      </c>
      <c r="F36" s="81" t="s">
        <v>959</v>
      </c>
      <c r="G36" s="76" t="s">
        <v>960</v>
      </c>
      <c r="H36" s="78" t="s">
        <v>875</v>
      </c>
      <c r="I36" s="79" t="s">
        <v>391</v>
      </c>
      <c r="J36" s="135"/>
      <c r="K36" s="85" t="s">
        <v>664</v>
      </c>
      <c r="L36" s="73" t="s">
        <v>961</v>
      </c>
      <c r="M36" s="77" t="s">
        <v>63</v>
      </c>
      <c r="N36" s="131">
        <f t="shared" si="0"/>
        <v>2</v>
      </c>
      <c r="O36" s="86">
        <v>0</v>
      </c>
      <c r="P36" s="87">
        <v>2</v>
      </c>
      <c r="Q36" s="77" t="s">
        <v>448</v>
      </c>
      <c r="R36" s="77" t="s">
        <v>447</v>
      </c>
      <c r="S36" s="103" t="s">
        <v>962</v>
      </c>
      <c r="T36" s="77" t="s">
        <v>446</v>
      </c>
    </row>
    <row r="37" spans="1:21" s="17" customFormat="1" ht="129.94999999999999" customHeight="1">
      <c r="A37" s="16"/>
      <c r="B37" s="75">
        <v>11</v>
      </c>
      <c r="C37" s="75">
        <v>4</v>
      </c>
      <c r="D37" s="76" t="s">
        <v>62</v>
      </c>
      <c r="E37" s="76" t="s">
        <v>665</v>
      </c>
      <c r="F37" s="81" t="s">
        <v>22</v>
      </c>
      <c r="G37" s="76" t="s">
        <v>23</v>
      </c>
      <c r="H37" s="78" t="s">
        <v>126</v>
      </c>
      <c r="I37" s="79" t="s">
        <v>391</v>
      </c>
      <c r="J37" s="135"/>
      <c r="K37" s="85" t="s">
        <v>666</v>
      </c>
      <c r="L37" s="73" t="s">
        <v>654</v>
      </c>
      <c r="M37" s="77" t="s">
        <v>667</v>
      </c>
      <c r="N37" s="131">
        <v>1</v>
      </c>
      <c r="O37" s="86">
        <v>0</v>
      </c>
      <c r="P37" s="87">
        <v>1</v>
      </c>
      <c r="Q37" s="77" t="s">
        <v>668</v>
      </c>
      <c r="R37" s="77" t="s">
        <v>669</v>
      </c>
      <c r="S37" s="103"/>
      <c r="T37" s="77" t="s">
        <v>670</v>
      </c>
    </row>
    <row r="38" spans="1:21" s="80" customFormat="1" ht="60" customHeight="1">
      <c r="A38" s="74"/>
      <c r="B38" s="75">
        <v>12</v>
      </c>
      <c r="C38" s="75">
        <v>1</v>
      </c>
      <c r="D38" s="76" t="s">
        <v>590</v>
      </c>
      <c r="E38" s="76" t="s">
        <v>591</v>
      </c>
      <c r="F38" s="81" t="s">
        <v>392</v>
      </c>
      <c r="G38" s="76" t="s">
        <v>963</v>
      </c>
      <c r="H38" s="78" t="s">
        <v>928</v>
      </c>
      <c r="I38" s="79" t="s">
        <v>391</v>
      </c>
      <c r="J38" s="135"/>
      <c r="K38" s="85"/>
      <c r="L38" s="73" t="s">
        <v>938</v>
      </c>
      <c r="M38" s="77" t="s">
        <v>592</v>
      </c>
      <c r="N38" s="131">
        <f t="shared" ref="N38:N49" si="1">O38+P38</f>
        <v>1</v>
      </c>
      <c r="O38" s="86">
        <v>0</v>
      </c>
      <c r="P38" s="87">
        <v>1</v>
      </c>
      <c r="Q38" s="77" t="s">
        <v>964</v>
      </c>
      <c r="R38" s="77" t="s">
        <v>965</v>
      </c>
      <c r="S38" s="118"/>
      <c r="T38" s="77"/>
      <c r="U38" s="17"/>
    </row>
    <row r="39" spans="1:21" s="80" customFormat="1" ht="60" customHeight="1">
      <c r="A39" s="74"/>
      <c r="B39" s="75">
        <v>12</v>
      </c>
      <c r="C39" s="75">
        <v>2</v>
      </c>
      <c r="D39" s="76" t="s">
        <v>590</v>
      </c>
      <c r="E39" s="76" t="s">
        <v>591</v>
      </c>
      <c r="F39" s="81" t="s">
        <v>392</v>
      </c>
      <c r="G39" s="76" t="s">
        <v>966</v>
      </c>
      <c r="H39" s="78" t="s">
        <v>928</v>
      </c>
      <c r="I39" s="79" t="s">
        <v>391</v>
      </c>
      <c r="J39" s="135"/>
      <c r="K39" s="85"/>
      <c r="L39" s="73" t="s">
        <v>938</v>
      </c>
      <c r="M39" s="77" t="s">
        <v>592</v>
      </c>
      <c r="N39" s="131">
        <f t="shared" si="1"/>
        <v>1</v>
      </c>
      <c r="O39" s="86">
        <v>0</v>
      </c>
      <c r="P39" s="87">
        <v>1</v>
      </c>
      <c r="Q39" s="77" t="s">
        <v>967</v>
      </c>
      <c r="R39" s="77" t="s">
        <v>965</v>
      </c>
      <c r="S39" s="118"/>
      <c r="T39" s="77"/>
      <c r="U39" s="17"/>
    </row>
    <row r="40" spans="1:21" s="80" customFormat="1" ht="60" customHeight="1">
      <c r="A40" s="74"/>
      <c r="B40" s="75">
        <v>12</v>
      </c>
      <c r="C40" s="75">
        <v>3</v>
      </c>
      <c r="D40" s="76" t="s">
        <v>590</v>
      </c>
      <c r="E40" s="76" t="s">
        <v>591</v>
      </c>
      <c r="F40" s="81" t="s">
        <v>392</v>
      </c>
      <c r="G40" s="76" t="s">
        <v>968</v>
      </c>
      <c r="H40" s="78" t="s">
        <v>928</v>
      </c>
      <c r="I40" s="79" t="s">
        <v>391</v>
      </c>
      <c r="J40" s="135"/>
      <c r="K40" s="85"/>
      <c r="L40" s="73" t="s">
        <v>969</v>
      </c>
      <c r="M40" s="77" t="s">
        <v>592</v>
      </c>
      <c r="N40" s="131">
        <f t="shared" si="1"/>
        <v>1</v>
      </c>
      <c r="O40" s="86">
        <v>0</v>
      </c>
      <c r="P40" s="87">
        <v>1</v>
      </c>
      <c r="Q40" s="77" t="s">
        <v>967</v>
      </c>
      <c r="R40" s="77" t="s">
        <v>965</v>
      </c>
      <c r="S40" s="118"/>
      <c r="T40" s="77"/>
      <c r="U40" s="17"/>
    </row>
    <row r="41" spans="1:21" s="80" customFormat="1" ht="60" customHeight="1">
      <c r="A41" s="74"/>
      <c r="B41" s="75">
        <v>12</v>
      </c>
      <c r="C41" s="75">
        <v>4</v>
      </c>
      <c r="D41" s="76" t="s">
        <v>590</v>
      </c>
      <c r="E41" s="76" t="s">
        <v>591</v>
      </c>
      <c r="F41" s="76" t="s">
        <v>64</v>
      </c>
      <c r="G41" s="76" t="s">
        <v>970</v>
      </c>
      <c r="H41" s="78" t="s">
        <v>928</v>
      </c>
      <c r="I41" s="79" t="s">
        <v>391</v>
      </c>
      <c r="J41" s="135"/>
      <c r="K41" s="85"/>
      <c r="L41" s="82" t="s">
        <v>938</v>
      </c>
      <c r="M41" s="77" t="s">
        <v>592</v>
      </c>
      <c r="N41" s="131">
        <f t="shared" si="1"/>
        <v>1</v>
      </c>
      <c r="O41" s="86">
        <v>0</v>
      </c>
      <c r="P41" s="87">
        <v>1</v>
      </c>
      <c r="Q41" s="77" t="s">
        <v>967</v>
      </c>
      <c r="R41" s="77" t="s">
        <v>965</v>
      </c>
      <c r="S41" s="118"/>
      <c r="T41" s="77"/>
      <c r="U41" s="17"/>
    </row>
    <row r="42" spans="1:21" s="80" customFormat="1" ht="60" customHeight="1">
      <c r="A42" s="74"/>
      <c r="B42" s="75">
        <v>12</v>
      </c>
      <c r="C42" s="75">
        <v>5</v>
      </c>
      <c r="D42" s="76" t="s">
        <v>590</v>
      </c>
      <c r="E42" s="76" t="s">
        <v>591</v>
      </c>
      <c r="F42" s="76" t="s">
        <v>971</v>
      </c>
      <c r="G42" s="76" t="s">
        <v>972</v>
      </c>
      <c r="H42" s="78" t="s">
        <v>879</v>
      </c>
      <c r="I42" s="79" t="s">
        <v>391</v>
      </c>
      <c r="J42" s="135"/>
      <c r="K42" s="85"/>
      <c r="L42" s="82" t="s">
        <v>973</v>
      </c>
      <c r="M42" s="77" t="s">
        <v>592</v>
      </c>
      <c r="N42" s="131">
        <f t="shared" si="1"/>
        <v>1</v>
      </c>
      <c r="O42" s="86">
        <v>0</v>
      </c>
      <c r="P42" s="87">
        <v>1</v>
      </c>
      <c r="Q42" s="77" t="s">
        <v>964</v>
      </c>
      <c r="R42" s="77" t="s">
        <v>974</v>
      </c>
      <c r="S42" s="118"/>
      <c r="T42" s="77"/>
      <c r="U42" s="17"/>
    </row>
    <row r="43" spans="1:21" s="80" customFormat="1" ht="60" customHeight="1">
      <c r="A43" s="74"/>
      <c r="B43" s="75">
        <v>12</v>
      </c>
      <c r="C43" s="75">
        <v>6</v>
      </c>
      <c r="D43" s="76" t="s">
        <v>590</v>
      </c>
      <c r="E43" s="76" t="s">
        <v>591</v>
      </c>
      <c r="F43" s="76" t="s">
        <v>975</v>
      </c>
      <c r="G43" s="76" t="s">
        <v>976</v>
      </c>
      <c r="H43" s="78" t="s">
        <v>879</v>
      </c>
      <c r="I43" s="79" t="s">
        <v>391</v>
      </c>
      <c r="J43" s="135"/>
      <c r="K43" s="85"/>
      <c r="L43" s="82" t="s">
        <v>977</v>
      </c>
      <c r="M43" s="77" t="s">
        <v>592</v>
      </c>
      <c r="N43" s="131">
        <f t="shared" si="1"/>
        <v>1</v>
      </c>
      <c r="O43" s="86">
        <v>0</v>
      </c>
      <c r="P43" s="87">
        <v>1</v>
      </c>
      <c r="Q43" s="77" t="s">
        <v>964</v>
      </c>
      <c r="R43" s="77" t="s">
        <v>974</v>
      </c>
      <c r="S43" s="118"/>
      <c r="T43" s="77"/>
      <c r="U43" s="17"/>
    </row>
    <row r="44" spans="1:21" s="80" customFormat="1" ht="60" customHeight="1">
      <c r="A44" s="74"/>
      <c r="B44" s="75">
        <v>12</v>
      </c>
      <c r="C44" s="75">
        <v>7</v>
      </c>
      <c r="D44" s="76" t="s">
        <v>590</v>
      </c>
      <c r="E44" s="76" t="s">
        <v>591</v>
      </c>
      <c r="F44" s="76" t="s">
        <v>978</v>
      </c>
      <c r="G44" s="76" t="s">
        <v>593</v>
      </c>
      <c r="H44" s="78" t="s">
        <v>879</v>
      </c>
      <c r="I44" s="79" t="s">
        <v>391</v>
      </c>
      <c r="J44" s="135"/>
      <c r="K44" s="85"/>
      <c r="L44" s="82" t="s">
        <v>977</v>
      </c>
      <c r="M44" s="77" t="s">
        <v>592</v>
      </c>
      <c r="N44" s="131">
        <f t="shared" si="1"/>
        <v>1</v>
      </c>
      <c r="O44" s="86">
        <v>0</v>
      </c>
      <c r="P44" s="87">
        <v>1</v>
      </c>
      <c r="Q44" s="77" t="s">
        <v>964</v>
      </c>
      <c r="R44" s="77" t="s">
        <v>974</v>
      </c>
      <c r="S44" s="118"/>
      <c r="T44" s="77"/>
      <c r="U44" s="17"/>
    </row>
    <row r="45" spans="1:21" s="80" customFormat="1" ht="60" customHeight="1">
      <c r="A45" s="74"/>
      <c r="B45" s="75">
        <v>12</v>
      </c>
      <c r="C45" s="75">
        <v>8</v>
      </c>
      <c r="D45" s="76" t="s">
        <v>590</v>
      </c>
      <c r="E45" s="76" t="s">
        <v>591</v>
      </c>
      <c r="F45" s="76" t="s">
        <v>979</v>
      </c>
      <c r="G45" s="76" t="s">
        <v>594</v>
      </c>
      <c r="H45" s="78" t="s">
        <v>879</v>
      </c>
      <c r="I45" s="79" t="s">
        <v>391</v>
      </c>
      <c r="J45" s="135"/>
      <c r="K45" s="85"/>
      <c r="L45" s="82" t="s">
        <v>980</v>
      </c>
      <c r="M45" s="77" t="s">
        <v>592</v>
      </c>
      <c r="N45" s="131">
        <f t="shared" si="1"/>
        <v>1</v>
      </c>
      <c r="O45" s="86">
        <v>0</v>
      </c>
      <c r="P45" s="87">
        <v>1</v>
      </c>
      <c r="Q45" s="77" t="s">
        <v>964</v>
      </c>
      <c r="R45" s="77" t="s">
        <v>974</v>
      </c>
      <c r="S45" s="118"/>
      <c r="T45" s="77"/>
      <c r="U45" s="17"/>
    </row>
    <row r="46" spans="1:21" s="80" customFormat="1" ht="60" customHeight="1">
      <c r="A46" s="74"/>
      <c r="B46" s="75">
        <v>12</v>
      </c>
      <c r="C46" s="75">
        <v>9</v>
      </c>
      <c r="D46" s="76" t="s">
        <v>590</v>
      </c>
      <c r="E46" s="76" t="s">
        <v>591</v>
      </c>
      <c r="F46" s="76" t="s">
        <v>981</v>
      </c>
      <c r="G46" s="76" t="s">
        <v>982</v>
      </c>
      <c r="H46" s="78" t="s">
        <v>879</v>
      </c>
      <c r="I46" s="79" t="s">
        <v>391</v>
      </c>
      <c r="J46" s="135"/>
      <c r="K46" s="85"/>
      <c r="L46" s="82" t="s">
        <v>953</v>
      </c>
      <c r="M46" s="77" t="s">
        <v>592</v>
      </c>
      <c r="N46" s="131">
        <f t="shared" si="1"/>
        <v>1</v>
      </c>
      <c r="O46" s="86">
        <v>0</v>
      </c>
      <c r="P46" s="87">
        <v>1</v>
      </c>
      <c r="Q46" s="77" t="s">
        <v>964</v>
      </c>
      <c r="R46" s="77" t="s">
        <v>974</v>
      </c>
      <c r="S46" s="118"/>
      <c r="T46" s="77"/>
      <c r="U46" s="17"/>
    </row>
    <row r="47" spans="1:21" s="80" customFormat="1" ht="60" customHeight="1">
      <c r="A47" s="74"/>
      <c r="B47" s="75">
        <v>12</v>
      </c>
      <c r="C47" s="75">
        <v>10</v>
      </c>
      <c r="D47" s="76" t="s">
        <v>590</v>
      </c>
      <c r="E47" s="76" t="s">
        <v>591</v>
      </c>
      <c r="F47" s="76" t="s">
        <v>983</v>
      </c>
      <c r="G47" s="76" t="s">
        <v>984</v>
      </c>
      <c r="H47" s="78" t="s">
        <v>879</v>
      </c>
      <c r="I47" s="79" t="s">
        <v>391</v>
      </c>
      <c r="J47" s="135"/>
      <c r="K47" s="85"/>
      <c r="L47" s="82" t="s">
        <v>985</v>
      </c>
      <c r="M47" s="77" t="s">
        <v>592</v>
      </c>
      <c r="N47" s="131">
        <f t="shared" si="1"/>
        <v>1</v>
      </c>
      <c r="O47" s="86">
        <v>0</v>
      </c>
      <c r="P47" s="87">
        <v>1</v>
      </c>
      <c r="Q47" s="77" t="s">
        <v>964</v>
      </c>
      <c r="R47" s="77" t="s">
        <v>974</v>
      </c>
      <c r="S47" s="118"/>
      <c r="T47" s="77"/>
      <c r="U47" s="17"/>
    </row>
    <row r="48" spans="1:21" s="80" customFormat="1" ht="60" customHeight="1">
      <c r="A48" s="74"/>
      <c r="B48" s="75">
        <v>12</v>
      </c>
      <c r="C48" s="75">
        <v>11</v>
      </c>
      <c r="D48" s="76" t="s">
        <v>590</v>
      </c>
      <c r="E48" s="76" t="s">
        <v>591</v>
      </c>
      <c r="F48" s="76" t="s">
        <v>16</v>
      </c>
      <c r="G48" s="76" t="s">
        <v>17</v>
      </c>
      <c r="H48" s="78" t="s">
        <v>986</v>
      </c>
      <c r="I48" s="79" t="s">
        <v>391</v>
      </c>
      <c r="J48" s="135"/>
      <c r="K48" s="85"/>
      <c r="L48" s="82" t="s">
        <v>987</v>
      </c>
      <c r="M48" s="77" t="s">
        <v>592</v>
      </c>
      <c r="N48" s="131">
        <f t="shared" si="1"/>
        <v>1</v>
      </c>
      <c r="O48" s="86">
        <v>0</v>
      </c>
      <c r="P48" s="87">
        <v>1</v>
      </c>
      <c r="Q48" s="77" t="s">
        <v>988</v>
      </c>
      <c r="R48" s="77" t="s">
        <v>989</v>
      </c>
      <c r="S48" s="118"/>
      <c r="T48" s="77" t="s">
        <v>595</v>
      </c>
      <c r="U48" s="17"/>
    </row>
    <row r="49" spans="1:21" s="80" customFormat="1" ht="60" customHeight="1">
      <c r="A49" s="74"/>
      <c r="B49" s="75">
        <v>12</v>
      </c>
      <c r="C49" s="75">
        <v>12</v>
      </c>
      <c r="D49" s="76" t="s">
        <v>590</v>
      </c>
      <c r="E49" s="76" t="s">
        <v>591</v>
      </c>
      <c r="F49" s="76" t="s">
        <v>11</v>
      </c>
      <c r="G49" s="76" t="s">
        <v>990</v>
      </c>
      <c r="H49" s="78" t="s">
        <v>986</v>
      </c>
      <c r="I49" s="79" t="s">
        <v>391</v>
      </c>
      <c r="J49" s="135"/>
      <c r="K49" s="85"/>
      <c r="L49" s="82" t="s">
        <v>987</v>
      </c>
      <c r="M49" s="77" t="s">
        <v>592</v>
      </c>
      <c r="N49" s="131">
        <f t="shared" si="1"/>
        <v>1</v>
      </c>
      <c r="O49" s="86">
        <v>0</v>
      </c>
      <c r="P49" s="87">
        <v>1</v>
      </c>
      <c r="Q49" s="77" t="s">
        <v>988</v>
      </c>
      <c r="R49" s="77" t="s">
        <v>989</v>
      </c>
      <c r="S49" s="118"/>
      <c r="T49" s="77" t="s">
        <v>595</v>
      </c>
      <c r="U49" s="17"/>
    </row>
    <row r="50" spans="1:21" s="17" customFormat="1" ht="60" customHeight="1">
      <c r="A50" s="16"/>
      <c r="B50" s="75">
        <v>12</v>
      </c>
      <c r="C50" s="75">
        <v>13</v>
      </c>
      <c r="D50" s="76" t="s">
        <v>671</v>
      </c>
      <c r="E50" s="76" t="s">
        <v>672</v>
      </c>
      <c r="F50" s="76" t="s">
        <v>673</v>
      </c>
      <c r="G50" s="76" t="s">
        <v>674</v>
      </c>
      <c r="H50" s="78" t="s">
        <v>162</v>
      </c>
      <c r="I50" s="79" t="s">
        <v>675</v>
      </c>
      <c r="J50" s="135"/>
      <c r="K50" s="85"/>
      <c r="L50" s="82" t="s">
        <v>676</v>
      </c>
      <c r="M50" s="77" t="s">
        <v>677</v>
      </c>
      <c r="N50" s="131">
        <v>9</v>
      </c>
      <c r="O50" s="86">
        <v>3</v>
      </c>
      <c r="P50" s="87">
        <v>6</v>
      </c>
      <c r="Q50" s="77" t="s">
        <v>678</v>
      </c>
      <c r="R50" s="77" t="s">
        <v>679</v>
      </c>
      <c r="S50" s="118" t="s">
        <v>680</v>
      </c>
      <c r="T50" s="77" t="s">
        <v>991</v>
      </c>
    </row>
    <row r="51" spans="1:21" s="17" customFormat="1" ht="99.95" customHeight="1">
      <c r="A51" s="16"/>
      <c r="B51" s="75">
        <v>13</v>
      </c>
      <c r="C51" s="75">
        <v>1</v>
      </c>
      <c r="D51" s="76" t="s">
        <v>65</v>
      </c>
      <c r="E51" s="76" t="s">
        <v>298</v>
      </c>
      <c r="F51" s="76" t="s">
        <v>992</v>
      </c>
      <c r="G51" s="76" t="s">
        <v>66</v>
      </c>
      <c r="H51" s="78" t="s">
        <v>993</v>
      </c>
      <c r="I51" s="79" t="s">
        <v>56</v>
      </c>
      <c r="J51" s="135"/>
      <c r="K51" s="85"/>
      <c r="L51" s="82" t="s">
        <v>994</v>
      </c>
      <c r="M51" s="77" t="s">
        <v>681</v>
      </c>
      <c r="N51" s="131">
        <f t="shared" ref="N51:N60" si="2">O51+P51</f>
        <v>2</v>
      </c>
      <c r="O51" s="83">
        <v>1</v>
      </c>
      <c r="P51" s="84">
        <v>1</v>
      </c>
      <c r="Q51" s="77" t="s">
        <v>995</v>
      </c>
      <c r="R51" s="77" t="s">
        <v>996</v>
      </c>
      <c r="S51" s="118"/>
      <c r="T51" s="77"/>
    </row>
    <row r="52" spans="1:21" s="17" customFormat="1" ht="99.95" customHeight="1">
      <c r="A52" s="16"/>
      <c r="B52" s="75">
        <v>13</v>
      </c>
      <c r="C52" s="75">
        <v>2</v>
      </c>
      <c r="D52" s="76" t="s">
        <v>65</v>
      </c>
      <c r="E52" s="76" t="s">
        <v>67</v>
      </c>
      <c r="F52" s="76" t="s">
        <v>16</v>
      </c>
      <c r="G52" s="76" t="s">
        <v>891</v>
      </c>
      <c r="H52" s="78" t="s">
        <v>855</v>
      </c>
      <c r="I52" s="79" t="s">
        <v>365</v>
      </c>
      <c r="J52" s="135"/>
      <c r="K52" s="85"/>
      <c r="L52" s="82" t="s">
        <v>997</v>
      </c>
      <c r="M52" s="77" t="s">
        <v>681</v>
      </c>
      <c r="N52" s="131">
        <f t="shared" si="2"/>
        <v>3</v>
      </c>
      <c r="O52" s="83">
        <v>2</v>
      </c>
      <c r="P52" s="84">
        <v>1</v>
      </c>
      <c r="Q52" s="77" t="s">
        <v>998</v>
      </c>
      <c r="R52" s="77" t="s">
        <v>996</v>
      </c>
      <c r="S52" s="118"/>
      <c r="T52" s="77" t="s">
        <v>68</v>
      </c>
    </row>
    <row r="53" spans="1:21" s="17" customFormat="1" ht="99.95" customHeight="1">
      <c r="A53" s="16"/>
      <c r="B53" s="75">
        <v>13</v>
      </c>
      <c r="C53" s="75">
        <v>3</v>
      </c>
      <c r="D53" s="76" t="s">
        <v>65</v>
      </c>
      <c r="E53" s="76" t="s">
        <v>298</v>
      </c>
      <c r="F53" s="81" t="s">
        <v>392</v>
      </c>
      <c r="G53" s="76" t="s">
        <v>999</v>
      </c>
      <c r="H53" s="78" t="s">
        <v>934</v>
      </c>
      <c r="I53" s="79" t="s">
        <v>56</v>
      </c>
      <c r="J53" s="135"/>
      <c r="K53" s="85"/>
      <c r="L53" s="82" t="s">
        <v>892</v>
      </c>
      <c r="M53" s="77" t="s">
        <v>681</v>
      </c>
      <c r="N53" s="131">
        <f t="shared" si="2"/>
        <v>3</v>
      </c>
      <c r="O53" s="83">
        <v>1</v>
      </c>
      <c r="P53" s="84">
        <v>2</v>
      </c>
      <c r="Q53" s="77" t="s">
        <v>998</v>
      </c>
      <c r="R53" s="77" t="s">
        <v>996</v>
      </c>
      <c r="S53" s="118"/>
      <c r="T53" s="77"/>
    </row>
    <row r="54" spans="1:21" s="17" customFormat="1" ht="99.95" customHeight="1">
      <c r="A54" s="16"/>
      <c r="B54" s="75">
        <v>14</v>
      </c>
      <c r="C54" s="75">
        <v>1</v>
      </c>
      <c r="D54" s="76" t="s">
        <v>69</v>
      </c>
      <c r="E54" s="76" t="s">
        <v>70</v>
      </c>
      <c r="F54" s="76" t="s">
        <v>16</v>
      </c>
      <c r="G54" s="76" t="s">
        <v>891</v>
      </c>
      <c r="H54" s="78" t="s">
        <v>855</v>
      </c>
      <c r="I54" s="79" t="s">
        <v>15</v>
      </c>
      <c r="J54" s="135"/>
      <c r="K54" s="85"/>
      <c r="L54" s="82" t="s">
        <v>1000</v>
      </c>
      <c r="M54" s="77" t="s">
        <v>71</v>
      </c>
      <c r="N54" s="131">
        <f t="shared" si="2"/>
        <v>3</v>
      </c>
      <c r="O54" s="83">
        <v>1</v>
      </c>
      <c r="P54" s="84">
        <v>2</v>
      </c>
      <c r="Q54" s="140" t="s">
        <v>1001</v>
      </c>
      <c r="R54" s="140" t="s">
        <v>1002</v>
      </c>
      <c r="S54" s="141" t="s">
        <v>1003</v>
      </c>
      <c r="T54" s="140" t="s">
        <v>72</v>
      </c>
    </row>
    <row r="55" spans="1:21" s="17" customFormat="1" ht="60" customHeight="1">
      <c r="A55" s="16"/>
      <c r="B55" s="75">
        <v>14</v>
      </c>
      <c r="C55" s="75">
        <v>2</v>
      </c>
      <c r="D55" s="76" t="s">
        <v>69</v>
      </c>
      <c r="E55" s="76" t="s">
        <v>73</v>
      </c>
      <c r="F55" s="76" t="s">
        <v>11</v>
      </c>
      <c r="G55" s="76" t="s">
        <v>21</v>
      </c>
      <c r="H55" s="78" t="s">
        <v>855</v>
      </c>
      <c r="I55" s="79" t="s">
        <v>15</v>
      </c>
      <c r="J55" s="135"/>
      <c r="K55" s="85"/>
      <c r="L55" s="82" t="s">
        <v>1004</v>
      </c>
      <c r="M55" s="77" t="s">
        <v>71</v>
      </c>
      <c r="N55" s="131">
        <f t="shared" si="2"/>
        <v>4</v>
      </c>
      <c r="O55" s="83">
        <v>2</v>
      </c>
      <c r="P55" s="84">
        <v>2</v>
      </c>
      <c r="Q55" s="140" t="s">
        <v>1005</v>
      </c>
      <c r="R55" s="140" t="s">
        <v>1006</v>
      </c>
      <c r="S55" s="141" t="s">
        <v>1007</v>
      </c>
      <c r="T55" s="140" t="s">
        <v>445</v>
      </c>
    </row>
    <row r="56" spans="1:21" s="80" customFormat="1" ht="60" customHeight="1">
      <c r="A56" s="74"/>
      <c r="B56" s="75">
        <v>15</v>
      </c>
      <c r="C56" s="75">
        <v>1</v>
      </c>
      <c r="D56" s="76" t="s">
        <v>74</v>
      </c>
      <c r="E56" s="76" t="s">
        <v>75</v>
      </c>
      <c r="F56" s="76" t="s">
        <v>16</v>
      </c>
      <c r="G56" s="76" t="s">
        <v>878</v>
      </c>
      <c r="H56" s="78" t="s">
        <v>918</v>
      </c>
      <c r="I56" s="79" t="s">
        <v>15</v>
      </c>
      <c r="J56" s="135"/>
      <c r="K56" s="85"/>
      <c r="L56" s="82" t="s">
        <v>973</v>
      </c>
      <c r="M56" s="77" t="s">
        <v>682</v>
      </c>
      <c r="N56" s="131">
        <f t="shared" si="2"/>
        <v>4</v>
      </c>
      <c r="O56" s="83">
        <v>2</v>
      </c>
      <c r="P56" s="84">
        <v>2</v>
      </c>
      <c r="Q56" s="77" t="s">
        <v>1008</v>
      </c>
      <c r="R56" s="77" t="s">
        <v>1009</v>
      </c>
      <c r="S56" s="103" t="s">
        <v>1010</v>
      </c>
      <c r="T56" s="103"/>
      <c r="U56" s="17"/>
    </row>
    <row r="57" spans="1:21" s="19" customFormat="1" ht="60" customHeight="1">
      <c r="A57" s="18"/>
      <c r="B57" s="75">
        <v>16</v>
      </c>
      <c r="C57" s="75">
        <v>1</v>
      </c>
      <c r="D57" s="76" t="s">
        <v>295</v>
      </c>
      <c r="E57" s="76" t="s">
        <v>296</v>
      </c>
      <c r="F57" s="88" t="s">
        <v>16</v>
      </c>
      <c r="G57" s="76" t="s">
        <v>1011</v>
      </c>
      <c r="H57" s="78" t="s">
        <v>993</v>
      </c>
      <c r="I57" s="79" t="s">
        <v>297</v>
      </c>
      <c r="J57" s="135"/>
      <c r="K57" s="85"/>
      <c r="L57" s="82" t="s">
        <v>1012</v>
      </c>
      <c r="M57" s="77" t="s">
        <v>76</v>
      </c>
      <c r="N57" s="131">
        <f t="shared" si="2"/>
        <v>2</v>
      </c>
      <c r="O57" s="86">
        <v>1</v>
      </c>
      <c r="P57" s="87">
        <v>1</v>
      </c>
      <c r="Q57" s="77" t="s">
        <v>1013</v>
      </c>
      <c r="R57" s="77" t="s">
        <v>1014</v>
      </c>
      <c r="S57" s="103" t="s">
        <v>1015</v>
      </c>
      <c r="T57" s="77"/>
      <c r="U57" s="182"/>
    </row>
    <row r="58" spans="1:21" s="11" customFormat="1" ht="60" customHeight="1">
      <c r="A58" s="74"/>
      <c r="B58" s="75">
        <v>16</v>
      </c>
      <c r="C58" s="75">
        <v>2</v>
      </c>
      <c r="D58" s="76" t="s">
        <v>444</v>
      </c>
      <c r="E58" s="76" t="s">
        <v>298</v>
      </c>
      <c r="F58" s="88" t="s">
        <v>1016</v>
      </c>
      <c r="G58" s="76" t="s">
        <v>933</v>
      </c>
      <c r="H58" s="78" t="s">
        <v>934</v>
      </c>
      <c r="I58" s="79" t="s">
        <v>443</v>
      </c>
      <c r="J58" s="135"/>
      <c r="K58" s="85"/>
      <c r="L58" s="104" t="s">
        <v>1017</v>
      </c>
      <c r="M58" s="77" t="s">
        <v>442</v>
      </c>
      <c r="N58" s="131">
        <f t="shared" si="2"/>
        <v>2</v>
      </c>
      <c r="O58" s="86">
        <v>1</v>
      </c>
      <c r="P58" s="87">
        <v>1</v>
      </c>
      <c r="Q58" s="77" t="s">
        <v>441</v>
      </c>
      <c r="R58" s="77" t="s">
        <v>1018</v>
      </c>
      <c r="S58" s="103" t="s">
        <v>1019</v>
      </c>
      <c r="T58" s="77"/>
      <c r="U58" s="183"/>
    </row>
    <row r="59" spans="1:21" s="80" customFormat="1" ht="189.75" customHeight="1">
      <c r="A59" s="74"/>
      <c r="B59" s="75">
        <v>17</v>
      </c>
      <c r="C59" s="75">
        <v>1</v>
      </c>
      <c r="D59" s="76" t="s">
        <v>77</v>
      </c>
      <c r="E59" s="76" t="s">
        <v>78</v>
      </c>
      <c r="F59" s="76" t="s">
        <v>16</v>
      </c>
      <c r="G59" s="76" t="s">
        <v>18</v>
      </c>
      <c r="H59" s="78" t="s">
        <v>855</v>
      </c>
      <c r="I59" s="79" t="s">
        <v>15</v>
      </c>
      <c r="J59" s="135"/>
      <c r="K59" s="85"/>
      <c r="L59" s="82" t="s">
        <v>1020</v>
      </c>
      <c r="M59" s="77" t="s">
        <v>245</v>
      </c>
      <c r="N59" s="131">
        <f t="shared" si="2"/>
        <v>3</v>
      </c>
      <c r="O59" s="83">
        <v>2</v>
      </c>
      <c r="P59" s="84">
        <v>1</v>
      </c>
      <c r="Q59" s="77" t="s">
        <v>79</v>
      </c>
      <c r="R59" s="77" t="s">
        <v>440</v>
      </c>
      <c r="S59" s="103" t="s">
        <v>1021</v>
      </c>
      <c r="T59" s="103"/>
      <c r="U59" s="17"/>
    </row>
    <row r="60" spans="1:21" s="17" customFormat="1" ht="170.1" customHeight="1">
      <c r="A60" s="16"/>
      <c r="B60" s="75">
        <v>17</v>
      </c>
      <c r="C60" s="75">
        <v>2</v>
      </c>
      <c r="D60" s="76" t="s">
        <v>77</v>
      </c>
      <c r="E60" s="76" t="s">
        <v>1022</v>
      </c>
      <c r="F60" s="76" t="s">
        <v>1023</v>
      </c>
      <c r="G60" s="76" t="s">
        <v>1024</v>
      </c>
      <c r="H60" s="78" t="s">
        <v>928</v>
      </c>
      <c r="I60" s="79" t="s">
        <v>391</v>
      </c>
      <c r="J60" s="135"/>
      <c r="K60" s="85" t="s">
        <v>688</v>
      </c>
      <c r="L60" s="82" t="s">
        <v>1025</v>
      </c>
      <c r="M60" s="77" t="s">
        <v>245</v>
      </c>
      <c r="N60" s="131">
        <f t="shared" si="2"/>
        <v>4</v>
      </c>
      <c r="O60" s="83">
        <v>2</v>
      </c>
      <c r="P60" s="84">
        <v>2</v>
      </c>
      <c r="Q60" s="77" t="s">
        <v>79</v>
      </c>
      <c r="R60" s="77" t="s">
        <v>1026</v>
      </c>
      <c r="S60" s="103"/>
      <c r="T60" s="127" t="s">
        <v>439</v>
      </c>
    </row>
    <row r="61" spans="1:21" s="17" customFormat="1" ht="90.75" customHeight="1">
      <c r="A61" s="16"/>
      <c r="B61" s="75">
        <v>18</v>
      </c>
      <c r="C61" s="75">
        <v>1</v>
      </c>
      <c r="D61" s="76" t="s">
        <v>80</v>
      </c>
      <c r="E61" s="76" t="s">
        <v>438</v>
      </c>
      <c r="F61" s="76" t="s">
        <v>16</v>
      </c>
      <c r="G61" s="76" t="s">
        <v>437</v>
      </c>
      <c r="H61" s="78" t="s">
        <v>928</v>
      </c>
      <c r="I61" s="79" t="s">
        <v>391</v>
      </c>
      <c r="J61" s="135"/>
      <c r="K61" s="85"/>
      <c r="L61" s="82" t="s">
        <v>1025</v>
      </c>
      <c r="M61" s="77" t="s">
        <v>690</v>
      </c>
      <c r="N61" s="131">
        <f>O61+P61</f>
        <v>0</v>
      </c>
      <c r="O61" s="83">
        <v>0</v>
      </c>
      <c r="P61" s="84">
        <v>0</v>
      </c>
      <c r="Q61" s="77" t="s">
        <v>435</v>
      </c>
      <c r="R61" s="77" t="s">
        <v>1027</v>
      </c>
      <c r="S61" s="118"/>
      <c r="T61" s="77" t="s">
        <v>1028</v>
      </c>
    </row>
    <row r="62" spans="1:21" s="17" customFormat="1" ht="60" customHeight="1">
      <c r="A62" s="16"/>
      <c r="B62" s="75">
        <v>18</v>
      </c>
      <c r="C62" s="90">
        <v>2</v>
      </c>
      <c r="D62" s="76" t="s">
        <v>80</v>
      </c>
      <c r="E62" s="76" t="s">
        <v>436</v>
      </c>
      <c r="F62" s="76" t="s">
        <v>1023</v>
      </c>
      <c r="G62" s="76" t="s">
        <v>1029</v>
      </c>
      <c r="H62" s="78" t="s">
        <v>928</v>
      </c>
      <c r="I62" s="79" t="s">
        <v>391</v>
      </c>
      <c r="J62" s="135"/>
      <c r="K62" s="85"/>
      <c r="L62" s="82" t="s">
        <v>1025</v>
      </c>
      <c r="M62" s="77" t="s">
        <v>690</v>
      </c>
      <c r="N62" s="131">
        <f>O62+P62</f>
        <v>0</v>
      </c>
      <c r="O62" s="83">
        <v>0</v>
      </c>
      <c r="P62" s="84">
        <v>0</v>
      </c>
      <c r="Q62" s="105" t="s">
        <v>435</v>
      </c>
      <c r="R62" s="77" t="s">
        <v>1030</v>
      </c>
      <c r="S62" s="118"/>
      <c r="T62" s="111"/>
    </row>
    <row r="63" spans="1:21" s="17" customFormat="1" ht="99.95" customHeight="1">
      <c r="A63" s="16"/>
      <c r="B63" s="75">
        <v>19</v>
      </c>
      <c r="C63" s="75">
        <v>1</v>
      </c>
      <c r="D63" s="76" t="s">
        <v>81</v>
      </c>
      <c r="E63" s="76" t="s">
        <v>434</v>
      </c>
      <c r="F63" s="76" t="s">
        <v>16</v>
      </c>
      <c r="G63" s="76" t="s">
        <v>18</v>
      </c>
      <c r="H63" s="78" t="s">
        <v>1031</v>
      </c>
      <c r="I63" s="79" t="s">
        <v>86</v>
      </c>
      <c r="J63" s="135"/>
      <c r="K63" s="85"/>
      <c r="L63" s="82" t="s">
        <v>1032</v>
      </c>
      <c r="M63" s="77" t="s">
        <v>1033</v>
      </c>
      <c r="N63" s="131">
        <f>O63+P63</f>
        <v>2</v>
      </c>
      <c r="O63" s="83">
        <v>1</v>
      </c>
      <c r="P63" s="84">
        <v>1</v>
      </c>
      <c r="Q63" s="77" t="s">
        <v>1034</v>
      </c>
      <c r="R63" s="77" t="s">
        <v>1035</v>
      </c>
      <c r="S63" s="103" t="s">
        <v>1036</v>
      </c>
      <c r="T63" s="77"/>
    </row>
    <row r="64" spans="1:21" s="17" customFormat="1" ht="99.95" customHeight="1">
      <c r="A64" s="16"/>
      <c r="B64" s="75">
        <v>19</v>
      </c>
      <c r="C64" s="75">
        <v>2</v>
      </c>
      <c r="D64" s="76" t="s">
        <v>81</v>
      </c>
      <c r="E64" s="76" t="s">
        <v>433</v>
      </c>
      <c r="F64" s="76" t="s">
        <v>933</v>
      </c>
      <c r="G64" s="76" t="s">
        <v>933</v>
      </c>
      <c r="H64" s="78" t="s">
        <v>934</v>
      </c>
      <c r="I64" s="79" t="s">
        <v>82</v>
      </c>
      <c r="J64" s="135"/>
      <c r="K64" s="85"/>
      <c r="L64" s="82" t="s">
        <v>1037</v>
      </c>
      <c r="M64" s="77" t="s">
        <v>1033</v>
      </c>
      <c r="N64" s="131">
        <f>O64+P64</f>
        <v>1</v>
      </c>
      <c r="O64" s="83">
        <v>1</v>
      </c>
      <c r="P64" s="84">
        <v>0</v>
      </c>
      <c r="Q64" s="77" t="s">
        <v>83</v>
      </c>
      <c r="R64" s="77" t="s">
        <v>1038</v>
      </c>
      <c r="S64" s="103" t="s">
        <v>1036</v>
      </c>
      <c r="T64" s="77"/>
    </row>
    <row r="65" spans="1:21" s="17" customFormat="1" ht="151.5" customHeight="1">
      <c r="A65" s="16"/>
      <c r="B65" s="75">
        <v>20</v>
      </c>
      <c r="C65" s="75">
        <v>1</v>
      </c>
      <c r="D65" s="76" t="s">
        <v>84</v>
      </c>
      <c r="E65" s="76" t="s">
        <v>85</v>
      </c>
      <c r="F65" s="76" t="s">
        <v>16</v>
      </c>
      <c r="G65" s="76" t="s">
        <v>18</v>
      </c>
      <c r="H65" s="78" t="s">
        <v>855</v>
      </c>
      <c r="I65" s="79" t="s">
        <v>86</v>
      </c>
      <c r="J65" s="135"/>
      <c r="K65" s="85"/>
      <c r="L65" s="82" t="s">
        <v>1039</v>
      </c>
      <c r="M65" s="77" t="s">
        <v>192</v>
      </c>
      <c r="N65" s="131">
        <f t="shared" ref="N65:N74" si="3">O65+P65</f>
        <v>2</v>
      </c>
      <c r="O65" s="83">
        <v>1</v>
      </c>
      <c r="P65" s="84">
        <v>1</v>
      </c>
      <c r="Q65" s="77" t="s">
        <v>1040</v>
      </c>
      <c r="R65" s="77" t="s">
        <v>87</v>
      </c>
      <c r="S65" s="60" t="s">
        <v>1041</v>
      </c>
      <c r="T65" s="77"/>
    </row>
    <row r="66" spans="1:21" s="80" customFormat="1" ht="99.95" customHeight="1">
      <c r="A66" s="74"/>
      <c r="B66" s="75">
        <v>21</v>
      </c>
      <c r="C66" s="75">
        <v>1</v>
      </c>
      <c r="D66" s="76" t="s">
        <v>88</v>
      </c>
      <c r="E66" s="77" t="s">
        <v>299</v>
      </c>
      <c r="F66" s="76" t="s">
        <v>933</v>
      </c>
      <c r="G66" s="76" t="s">
        <v>66</v>
      </c>
      <c r="H66" s="78" t="s">
        <v>855</v>
      </c>
      <c r="I66" s="79" t="s">
        <v>91</v>
      </c>
      <c r="J66" s="135"/>
      <c r="K66" s="85"/>
      <c r="L66" s="82" t="s">
        <v>1042</v>
      </c>
      <c r="M66" s="77" t="s">
        <v>89</v>
      </c>
      <c r="N66" s="131">
        <f t="shared" si="3"/>
        <v>4</v>
      </c>
      <c r="O66" s="83">
        <v>2</v>
      </c>
      <c r="P66" s="84">
        <v>2</v>
      </c>
      <c r="Q66" s="138" t="s">
        <v>432</v>
      </c>
      <c r="R66" s="138" t="s">
        <v>1043</v>
      </c>
      <c r="S66" s="142" t="s">
        <v>1044</v>
      </c>
      <c r="T66" s="60"/>
      <c r="U66" s="17"/>
    </row>
    <row r="67" spans="1:21" s="80" customFormat="1" ht="118.5" customHeight="1">
      <c r="A67" s="74"/>
      <c r="B67" s="75">
        <v>21</v>
      </c>
      <c r="C67" s="75">
        <v>2</v>
      </c>
      <c r="D67" s="76" t="s">
        <v>88</v>
      </c>
      <c r="E67" s="77" t="s">
        <v>90</v>
      </c>
      <c r="F67" s="76" t="s">
        <v>16</v>
      </c>
      <c r="G67" s="76" t="s">
        <v>18</v>
      </c>
      <c r="H67" s="78" t="s">
        <v>855</v>
      </c>
      <c r="I67" s="79" t="s">
        <v>91</v>
      </c>
      <c r="J67" s="135"/>
      <c r="K67" s="85"/>
      <c r="L67" s="82" t="s">
        <v>1045</v>
      </c>
      <c r="M67" s="77" t="s">
        <v>89</v>
      </c>
      <c r="N67" s="131">
        <f t="shared" si="3"/>
        <v>4</v>
      </c>
      <c r="O67" s="83">
        <v>2</v>
      </c>
      <c r="P67" s="84">
        <v>2</v>
      </c>
      <c r="Q67" s="138" t="s">
        <v>1046</v>
      </c>
      <c r="R67" s="138" t="s">
        <v>92</v>
      </c>
      <c r="S67" s="142" t="s">
        <v>1047</v>
      </c>
      <c r="T67" s="60"/>
      <c r="U67" s="17"/>
    </row>
    <row r="68" spans="1:21" s="80" customFormat="1" ht="99.95" customHeight="1">
      <c r="A68" s="74"/>
      <c r="B68" s="75">
        <v>21</v>
      </c>
      <c r="C68" s="75">
        <v>3</v>
      </c>
      <c r="D68" s="76" t="s">
        <v>88</v>
      </c>
      <c r="E68" s="77" t="s">
        <v>93</v>
      </c>
      <c r="F68" s="76" t="s">
        <v>11</v>
      </c>
      <c r="G68" s="76" t="s">
        <v>854</v>
      </c>
      <c r="H68" s="78" t="s">
        <v>855</v>
      </c>
      <c r="I68" s="79" t="s">
        <v>91</v>
      </c>
      <c r="J68" s="135"/>
      <c r="K68" s="85"/>
      <c r="L68" s="82" t="s">
        <v>1048</v>
      </c>
      <c r="M68" s="77" t="s">
        <v>89</v>
      </c>
      <c r="N68" s="131">
        <f t="shared" si="3"/>
        <v>4</v>
      </c>
      <c r="O68" s="83">
        <v>2</v>
      </c>
      <c r="P68" s="84">
        <v>2</v>
      </c>
      <c r="Q68" s="138" t="s">
        <v>431</v>
      </c>
      <c r="R68" s="138" t="s">
        <v>692</v>
      </c>
      <c r="S68" s="142" t="s">
        <v>1049</v>
      </c>
      <c r="T68" s="60"/>
      <c r="U68" s="17"/>
    </row>
    <row r="69" spans="1:21" s="80" customFormat="1" ht="99.95" customHeight="1">
      <c r="A69" s="74"/>
      <c r="B69" s="75">
        <v>21</v>
      </c>
      <c r="C69" s="75">
        <v>4</v>
      </c>
      <c r="D69" s="76" t="s">
        <v>88</v>
      </c>
      <c r="E69" s="77" t="s">
        <v>300</v>
      </c>
      <c r="F69" s="76" t="s">
        <v>22</v>
      </c>
      <c r="G69" s="76" t="s">
        <v>23</v>
      </c>
      <c r="H69" s="78" t="s">
        <v>855</v>
      </c>
      <c r="I69" s="79" t="s">
        <v>91</v>
      </c>
      <c r="J69" s="135"/>
      <c r="K69" s="85"/>
      <c r="L69" s="82" t="s">
        <v>935</v>
      </c>
      <c r="M69" s="77" t="s">
        <v>89</v>
      </c>
      <c r="N69" s="131">
        <f t="shared" si="3"/>
        <v>4</v>
      </c>
      <c r="O69" s="83">
        <v>2</v>
      </c>
      <c r="P69" s="84">
        <v>2</v>
      </c>
      <c r="Q69" s="139" t="s">
        <v>301</v>
      </c>
      <c r="R69" s="139" t="s">
        <v>693</v>
      </c>
      <c r="S69" s="142" t="s">
        <v>1050</v>
      </c>
      <c r="T69" s="143"/>
      <c r="U69" s="17"/>
    </row>
    <row r="70" spans="1:21" s="17" customFormat="1" ht="120">
      <c r="A70" s="16"/>
      <c r="B70" s="75">
        <v>22</v>
      </c>
      <c r="C70" s="75">
        <v>1</v>
      </c>
      <c r="D70" s="76" t="s">
        <v>94</v>
      </c>
      <c r="E70" s="76" t="s">
        <v>430</v>
      </c>
      <c r="F70" s="76" t="s">
        <v>16</v>
      </c>
      <c r="G70" s="76" t="s">
        <v>18</v>
      </c>
      <c r="H70" s="78" t="s">
        <v>1051</v>
      </c>
      <c r="I70" s="79" t="s">
        <v>429</v>
      </c>
      <c r="J70" s="135"/>
      <c r="K70" s="85"/>
      <c r="L70" s="82" t="s">
        <v>1052</v>
      </c>
      <c r="M70" s="77" t="s">
        <v>96</v>
      </c>
      <c r="N70" s="131">
        <f t="shared" si="3"/>
        <v>2</v>
      </c>
      <c r="O70" s="83">
        <v>1</v>
      </c>
      <c r="P70" s="84">
        <v>1</v>
      </c>
      <c r="Q70" s="77" t="s">
        <v>1053</v>
      </c>
      <c r="R70" s="77" t="s">
        <v>1054</v>
      </c>
      <c r="S70" s="103" t="s">
        <v>1055</v>
      </c>
      <c r="T70" s="77"/>
    </row>
    <row r="71" spans="1:21" s="17" customFormat="1" ht="81.75" customHeight="1">
      <c r="A71" s="16"/>
      <c r="B71" s="75">
        <v>22</v>
      </c>
      <c r="C71" s="75">
        <v>2</v>
      </c>
      <c r="D71" s="82" t="s">
        <v>94</v>
      </c>
      <c r="E71" s="76" t="s">
        <v>97</v>
      </c>
      <c r="F71" s="76" t="s">
        <v>16</v>
      </c>
      <c r="G71" s="76" t="s">
        <v>703</v>
      </c>
      <c r="H71" s="78" t="s">
        <v>928</v>
      </c>
      <c r="I71" s="79" t="s">
        <v>391</v>
      </c>
      <c r="J71" s="135"/>
      <c r="K71" s="85" t="s">
        <v>704</v>
      </c>
      <c r="L71" s="82" t="s">
        <v>1056</v>
      </c>
      <c r="M71" s="77" t="s">
        <v>96</v>
      </c>
      <c r="N71" s="131">
        <f t="shared" si="3"/>
        <v>2</v>
      </c>
      <c r="O71" s="83">
        <v>0</v>
      </c>
      <c r="P71" s="84">
        <v>2</v>
      </c>
      <c r="Q71" s="77" t="s">
        <v>98</v>
      </c>
      <c r="R71" s="77" t="s">
        <v>99</v>
      </c>
      <c r="S71" s="60" t="s">
        <v>1057</v>
      </c>
      <c r="T71" s="103"/>
    </row>
    <row r="72" spans="1:21" s="89" customFormat="1" ht="66" customHeight="1">
      <c r="A72" s="16"/>
      <c r="B72" s="75">
        <v>22</v>
      </c>
      <c r="C72" s="75">
        <v>3</v>
      </c>
      <c r="D72" s="76" t="s">
        <v>94</v>
      </c>
      <c r="E72" s="76" t="s">
        <v>100</v>
      </c>
      <c r="F72" s="76" t="s">
        <v>1058</v>
      </c>
      <c r="G72" s="76" t="s">
        <v>1059</v>
      </c>
      <c r="H72" s="78" t="s">
        <v>928</v>
      </c>
      <c r="I72" s="79" t="s">
        <v>391</v>
      </c>
      <c r="J72" s="135"/>
      <c r="K72" s="85" t="s">
        <v>705</v>
      </c>
      <c r="L72" s="82" t="s">
        <v>1056</v>
      </c>
      <c r="M72" s="77" t="s">
        <v>96</v>
      </c>
      <c r="N72" s="131">
        <f t="shared" si="3"/>
        <v>3</v>
      </c>
      <c r="O72" s="83">
        <v>0</v>
      </c>
      <c r="P72" s="84">
        <v>3</v>
      </c>
      <c r="Q72" s="77" t="s">
        <v>101</v>
      </c>
      <c r="R72" s="77" t="s">
        <v>102</v>
      </c>
      <c r="S72" s="60" t="s">
        <v>1060</v>
      </c>
      <c r="T72" s="103"/>
    </row>
    <row r="73" spans="1:21" s="89" customFormat="1" ht="120">
      <c r="A73" s="16"/>
      <c r="B73" s="75">
        <v>22</v>
      </c>
      <c r="C73" s="75">
        <v>4</v>
      </c>
      <c r="D73" s="76" t="s">
        <v>94</v>
      </c>
      <c r="E73" s="76" t="s">
        <v>298</v>
      </c>
      <c r="F73" s="76" t="s">
        <v>1023</v>
      </c>
      <c r="G73" s="76" t="s">
        <v>1029</v>
      </c>
      <c r="H73" s="78" t="s">
        <v>934</v>
      </c>
      <c r="I73" s="79" t="s">
        <v>56</v>
      </c>
      <c r="J73" s="135"/>
      <c r="K73" s="85"/>
      <c r="L73" s="82" t="s">
        <v>1025</v>
      </c>
      <c r="M73" s="77" t="s">
        <v>96</v>
      </c>
      <c r="N73" s="131">
        <f t="shared" si="3"/>
        <v>2</v>
      </c>
      <c r="O73" s="83">
        <v>1</v>
      </c>
      <c r="P73" s="84">
        <v>1</v>
      </c>
      <c r="Q73" s="77" t="s">
        <v>1061</v>
      </c>
      <c r="R73" s="77" t="s">
        <v>1054</v>
      </c>
      <c r="S73" s="103" t="s">
        <v>1062</v>
      </c>
      <c r="T73" s="77"/>
    </row>
    <row r="74" spans="1:21" s="89" customFormat="1" ht="128.25" customHeight="1">
      <c r="A74" s="16"/>
      <c r="B74" s="75">
        <v>22</v>
      </c>
      <c r="C74" s="75">
        <v>5</v>
      </c>
      <c r="D74" s="175" t="s">
        <v>694</v>
      </c>
      <c r="E74" s="175" t="s">
        <v>695</v>
      </c>
      <c r="F74" s="175" t="s">
        <v>1063</v>
      </c>
      <c r="G74" s="175" t="s">
        <v>1064</v>
      </c>
      <c r="H74" s="83" t="s">
        <v>1464</v>
      </c>
      <c r="I74" s="52" t="s">
        <v>460</v>
      </c>
      <c r="J74" s="83"/>
      <c r="K74" s="52" t="s">
        <v>698</v>
      </c>
      <c r="L74" s="93" t="s">
        <v>1065</v>
      </c>
      <c r="M74" s="175" t="s">
        <v>96</v>
      </c>
      <c r="N74" s="131">
        <f t="shared" si="3"/>
        <v>1</v>
      </c>
      <c r="O74" s="96">
        <v>0</v>
      </c>
      <c r="P74" s="97">
        <v>1</v>
      </c>
      <c r="Q74" s="95" t="s">
        <v>700</v>
      </c>
      <c r="R74" s="77" t="s">
        <v>701</v>
      </c>
      <c r="S74" s="157" t="s">
        <v>1066</v>
      </c>
      <c r="T74" s="175"/>
    </row>
    <row r="75" spans="1:21" s="74" customFormat="1" ht="150.75" customHeight="1">
      <c r="B75" s="75">
        <v>23</v>
      </c>
      <c r="C75" s="75">
        <v>1</v>
      </c>
      <c r="D75" s="76" t="s">
        <v>103</v>
      </c>
      <c r="E75" s="76" t="s">
        <v>104</v>
      </c>
      <c r="F75" s="76" t="s">
        <v>16</v>
      </c>
      <c r="G75" s="76" t="s">
        <v>1067</v>
      </c>
      <c r="H75" s="83" t="s">
        <v>928</v>
      </c>
      <c r="I75" s="79" t="s">
        <v>391</v>
      </c>
      <c r="J75" s="135"/>
      <c r="K75" s="85" t="s">
        <v>706</v>
      </c>
      <c r="L75" s="82" t="s">
        <v>1068</v>
      </c>
      <c r="M75" s="77" t="s">
        <v>468</v>
      </c>
      <c r="N75" s="133">
        <f>O75+P75</f>
        <v>2</v>
      </c>
      <c r="O75" s="78">
        <v>0</v>
      </c>
      <c r="P75" s="84">
        <v>2</v>
      </c>
      <c r="Q75" s="77" t="s">
        <v>428</v>
      </c>
      <c r="R75" s="77" t="s">
        <v>1069</v>
      </c>
      <c r="S75" s="103" t="s">
        <v>1070</v>
      </c>
      <c r="T75" s="103"/>
      <c r="U75" s="16"/>
    </row>
    <row r="76" spans="1:21" s="89" customFormat="1" ht="138" customHeight="1">
      <c r="A76" s="74"/>
      <c r="B76" s="75">
        <v>23</v>
      </c>
      <c r="C76" s="75">
        <v>2</v>
      </c>
      <c r="D76" s="76" t="s">
        <v>103</v>
      </c>
      <c r="E76" s="76" t="s">
        <v>105</v>
      </c>
      <c r="F76" s="88" t="s">
        <v>1023</v>
      </c>
      <c r="G76" s="76" t="s">
        <v>1029</v>
      </c>
      <c r="H76" s="78" t="s">
        <v>928</v>
      </c>
      <c r="I76" s="79" t="s">
        <v>391</v>
      </c>
      <c r="J76" s="135"/>
      <c r="K76" s="85" t="s">
        <v>708</v>
      </c>
      <c r="L76" s="82" t="s">
        <v>1071</v>
      </c>
      <c r="M76" s="77" t="s">
        <v>468</v>
      </c>
      <c r="N76" s="131">
        <f t="shared" ref="N76:N78" si="4">O76+P76</f>
        <v>1</v>
      </c>
      <c r="O76" s="83">
        <v>0</v>
      </c>
      <c r="P76" s="84">
        <v>1</v>
      </c>
      <c r="Q76" s="77" t="s">
        <v>469</v>
      </c>
      <c r="R76" s="77" t="s">
        <v>1072</v>
      </c>
      <c r="S76" s="60" t="s">
        <v>1073</v>
      </c>
      <c r="T76" s="103"/>
    </row>
    <row r="77" spans="1:21" s="89" customFormat="1" ht="93.75" customHeight="1">
      <c r="A77" s="74"/>
      <c r="B77" s="75">
        <v>24</v>
      </c>
      <c r="C77" s="75">
        <v>1</v>
      </c>
      <c r="D77" s="76" t="s">
        <v>106</v>
      </c>
      <c r="E77" s="76" t="s">
        <v>107</v>
      </c>
      <c r="F77" s="81" t="s">
        <v>392</v>
      </c>
      <c r="G77" s="76" t="s">
        <v>108</v>
      </c>
      <c r="H77" s="78" t="s">
        <v>944</v>
      </c>
      <c r="I77" s="79" t="s">
        <v>109</v>
      </c>
      <c r="J77" s="135"/>
      <c r="K77" s="85"/>
      <c r="L77" s="82" t="s">
        <v>977</v>
      </c>
      <c r="M77" s="77" t="s">
        <v>110</v>
      </c>
      <c r="N77" s="131">
        <f t="shared" si="4"/>
        <v>1</v>
      </c>
      <c r="O77" s="83">
        <v>1</v>
      </c>
      <c r="P77" s="84">
        <v>0</v>
      </c>
      <c r="Q77" s="77" t="s">
        <v>111</v>
      </c>
      <c r="R77" s="77" t="s">
        <v>1074</v>
      </c>
      <c r="S77" s="118"/>
      <c r="T77" s="77"/>
    </row>
    <row r="78" spans="1:21" s="89" customFormat="1" ht="102" customHeight="1">
      <c r="A78" s="74"/>
      <c r="B78" s="75">
        <v>24</v>
      </c>
      <c r="C78" s="75">
        <v>2</v>
      </c>
      <c r="D78" s="76" t="s">
        <v>106</v>
      </c>
      <c r="E78" s="76" t="s">
        <v>470</v>
      </c>
      <c r="F78" s="76" t="s">
        <v>16</v>
      </c>
      <c r="G78" s="76" t="s">
        <v>112</v>
      </c>
      <c r="H78" s="78" t="s">
        <v>944</v>
      </c>
      <c r="I78" s="79" t="s">
        <v>471</v>
      </c>
      <c r="J78" s="135"/>
      <c r="K78" s="85"/>
      <c r="L78" s="82" t="s">
        <v>977</v>
      </c>
      <c r="M78" s="77" t="s">
        <v>110</v>
      </c>
      <c r="N78" s="131">
        <f t="shared" si="4"/>
        <v>1</v>
      </c>
      <c r="O78" s="83">
        <v>1</v>
      </c>
      <c r="P78" s="84">
        <v>0</v>
      </c>
      <c r="Q78" s="77" t="s">
        <v>472</v>
      </c>
      <c r="R78" s="77" t="s">
        <v>1075</v>
      </c>
      <c r="S78" s="118"/>
      <c r="T78" s="77"/>
    </row>
    <row r="79" spans="1:21" s="89" customFormat="1" ht="60" customHeight="1">
      <c r="A79" s="145"/>
      <c r="B79" s="75">
        <v>25</v>
      </c>
      <c r="C79" s="75">
        <v>1</v>
      </c>
      <c r="D79" s="76" t="s">
        <v>113</v>
      </c>
      <c r="E79" s="76" t="s">
        <v>114</v>
      </c>
      <c r="F79" s="76" t="s">
        <v>16</v>
      </c>
      <c r="G79" s="76" t="s">
        <v>18</v>
      </c>
      <c r="H79" s="78" t="s">
        <v>918</v>
      </c>
      <c r="I79" s="79" t="s">
        <v>115</v>
      </c>
      <c r="J79" s="135"/>
      <c r="K79" s="85"/>
      <c r="L79" s="82" t="s">
        <v>953</v>
      </c>
      <c r="M79" s="77" t="s">
        <v>116</v>
      </c>
      <c r="N79" s="131">
        <f>O79+P79</f>
        <v>3</v>
      </c>
      <c r="O79" s="83">
        <v>1</v>
      </c>
      <c r="P79" s="84">
        <v>2</v>
      </c>
      <c r="Q79" s="77" t="s">
        <v>1076</v>
      </c>
      <c r="R79" s="77" t="s">
        <v>473</v>
      </c>
      <c r="S79" s="103" t="s">
        <v>1077</v>
      </c>
      <c r="T79" s="103"/>
    </row>
    <row r="80" spans="1:21" s="89" customFormat="1" ht="60" customHeight="1">
      <c r="A80" s="16"/>
      <c r="B80" s="144">
        <v>26</v>
      </c>
      <c r="C80" s="144">
        <v>1</v>
      </c>
      <c r="D80" s="175" t="s">
        <v>117</v>
      </c>
      <c r="E80" s="175" t="s">
        <v>119</v>
      </c>
      <c r="F80" s="175" t="s">
        <v>1078</v>
      </c>
      <c r="G80" s="175" t="s">
        <v>1079</v>
      </c>
      <c r="H80" s="101" t="s">
        <v>879</v>
      </c>
      <c r="I80" s="61" t="s">
        <v>709</v>
      </c>
      <c r="J80" s="136"/>
      <c r="K80" s="100" t="s">
        <v>1080</v>
      </c>
      <c r="L80" s="93" t="s">
        <v>977</v>
      </c>
      <c r="M80" s="95" t="s">
        <v>424</v>
      </c>
      <c r="N80" s="72">
        <f t="shared" ref="N80:N88" si="5">O80+P80</f>
        <v>0</v>
      </c>
      <c r="O80" s="102">
        <v>0</v>
      </c>
      <c r="P80" s="114">
        <v>0</v>
      </c>
      <c r="Q80" s="95" t="s">
        <v>1076</v>
      </c>
      <c r="R80" s="95" t="s">
        <v>423</v>
      </c>
      <c r="S80" s="120" t="s">
        <v>1081</v>
      </c>
      <c r="T80" s="95"/>
    </row>
    <row r="81" spans="1:20" s="89" customFormat="1" ht="60" customHeight="1">
      <c r="A81" s="16"/>
      <c r="B81" s="75">
        <v>26</v>
      </c>
      <c r="C81" s="75">
        <v>2</v>
      </c>
      <c r="D81" s="76" t="s">
        <v>120</v>
      </c>
      <c r="E81" s="76" t="s">
        <v>121</v>
      </c>
      <c r="F81" s="76" t="s">
        <v>895</v>
      </c>
      <c r="G81" s="76" t="s">
        <v>1082</v>
      </c>
      <c r="H81" s="78" t="s">
        <v>879</v>
      </c>
      <c r="I81" s="79" t="s">
        <v>709</v>
      </c>
      <c r="J81" s="135"/>
      <c r="K81" s="85" t="s">
        <v>1083</v>
      </c>
      <c r="L81" s="82" t="s">
        <v>977</v>
      </c>
      <c r="M81" s="77" t="s">
        <v>424</v>
      </c>
      <c r="N81" s="131">
        <f t="shared" si="5"/>
        <v>0</v>
      </c>
      <c r="O81" s="83">
        <v>0</v>
      </c>
      <c r="P81" s="84">
        <v>0</v>
      </c>
      <c r="Q81" s="77" t="s">
        <v>1076</v>
      </c>
      <c r="R81" s="77" t="s">
        <v>423</v>
      </c>
      <c r="S81" s="103" t="s">
        <v>1081</v>
      </c>
      <c r="T81" s="77"/>
    </row>
    <row r="82" spans="1:20" s="89" customFormat="1" ht="73.5" customHeight="1">
      <c r="A82" s="16"/>
      <c r="B82" s="75">
        <v>26</v>
      </c>
      <c r="C82" s="75">
        <v>3</v>
      </c>
      <c r="D82" s="76" t="s">
        <v>120</v>
      </c>
      <c r="E82" s="76" t="s">
        <v>122</v>
      </c>
      <c r="F82" s="76" t="s">
        <v>16</v>
      </c>
      <c r="G82" s="76" t="s">
        <v>18</v>
      </c>
      <c r="H82" s="78" t="s">
        <v>918</v>
      </c>
      <c r="I82" s="79" t="s">
        <v>86</v>
      </c>
      <c r="J82" s="135"/>
      <c r="K82" s="85"/>
      <c r="L82" s="82" t="s">
        <v>1084</v>
      </c>
      <c r="M82" s="77" t="s">
        <v>424</v>
      </c>
      <c r="N82" s="131">
        <f t="shared" si="5"/>
        <v>5</v>
      </c>
      <c r="O82" s="83">
        <v>3</v>
      </c>
      <c r="P82" s="84">
        <v>2</v>
      </c>
      <c r="Q82" s="77" t="s">
        <v>427</v>
      </c>
      <c r="R82" s="77" t="s">
        <v>426</v>
      </c>
      <c r="S82" s="103" t="s">
        <v>1085</v>
      </c>
      <c r="T82" s="77"/>
    </row>
    <row r="83" spans="1:20" s="89" customFormat="1" ht="60" customHeight="1">
      <c r="A83" s="16"/>
      <c r="B83" s="75">
        <v>26</v>
      </c>
      <c r="C83" s="75">
        <v>4</v>
      </c>
      <c r="D83" s="76" t="s">
        <v>120</v>
      </c>
      <c r="E83" s="76" t="s">
        <v>474</v>
      </c>
      <c r="F83" s="76" t="s">
        <v>1086</v>
      </c>
      <c r="G83" s="76" t="s">
        <v>1087</v>
      </c>
      <c r="H83" s="78" t="s">
        <v>879</v>
      </c>
      <c r="I83" s="79" t="s">
        <v>709</v>
      </c>
      <c r="J83" s="135"/>
      <c r="K83" s="85" t="s">
        <v>1088</v>
      </c>
      <c r="L83" s="82" t="s">
        <v>908</v>
      </c>
      <c r="M83" s="77" t="s">
        <v>424</v>
      </c>
      <c r="N83" s="131">
        <f t="shared" si="5"/>
        <v>0</v>
      </c>
      <c r="O83" s="83">
        <v>0</v>
      </c>
      <c r="P83" s="84">
        <v>0</v>
      </c>
      <c r="Q83" s="77" t="s">
        <v>1076</v>
      </c>
      <c r="R83" s="77" t="s">
        <v>423</v>
      </c>
      <c r="S83" s="103" t="s">
        <v>1081</v>
      </c>
      <c r="T83" s="77"/>
    </row>
    <row r="84" spans="1:20" s="89" customFormat="1" ht="60" customHeight="1">
      <c r="A84" s="16"/>
      <c r="B84" s="75">
        <v>26</v>
      </c>
      <c r="C84" s="75">
        <v>5</v>
      </c>
      <c r="D84" s="76" t="s">
        <v>120</v>
      </c>
      <c r="E84" s="76" t="s">
        <v>123</v>
      </c>
      <c r="F84" s="76" t="s">
        <v>1089</v>
      </c>
      <c r="G84" s="76" t="s">
        <v>922</v>
      </c>
      <c r="H84" s="78" t="s">
        <v>879</v>
      </c>
      <c r="I84" s="79" t="s">
        <v>709</v>
      </c>
      <c r="J84" s="135"/>
      <c r="K84" s="85" t="s">
        <v>1090</v>
      </c>
      <c r="L84" s="82" t="s">
        <v>980</v>
      </c>
      <c r="M84" s="77" t="s">
        <v>424</v>
      </c>
      <c r="N84" s="131">
        <f t="shared" si="5"/>
        <v>0</v>
      </c>
      <c r="O84" s="83">
        <v>0</v>
      </c>
      <c r="P84" s="84">
        <v>0</v>
      </c>
      <c r="Q84" s="77" t="s">
        <v>1076</v>
      </c>
      <c r="R84" s="77" t="s">
        <v>423</v>
      </c>
      <c r="S84" s="103" t="s">
        <v>1081</v>
      </c>
      <c r="T84" s="77"/>
    </row>
    <row r="85" spans="1:20" s="89" customFormat="1" ht="60" customHeight="1">
      <c r="A85" s="16"/>
      <c r="B85" s="75">
        <v>26</v>
      </c>
      <c r="C85" s="75">
        <v>6</v>
      </c>
      <c r="D85" s="76" t="s">
        <v>124</v>
      </c>
      <c r="E85" s="76" t="s">
        <v>125</v>
      </c>
      <c r="F85" s="81" t="s">
        <v>392</v>
      </c>
      <c r="G85" s="76" t="s">
        <v>1091</v>
      </c>
      <c r="H85" s="78" t="s">
        <v>126</v>
      </c>
      <c r="I85" s="79" t="s">
        <v>1092</v>
      </c>
      <c r="J85" s="135"/>
      <c r="K85" s="85" t="s">
        <v>1093</v>
      </c>
      <c r="L85" s="82" t="s">
        <v>1094</v>
      </c>
      <c r="M85" s="77" t="s">
        <v>424</v>
      </c>
      <c r="N85" s="131">
        <f t="shared" si="5"/>
        <v>0</v>
      </c>
      <c r="O85" s="83">
        <v>0</v>
      </c>
      <c r="P85" s="84">
        <v>0</v>
      </c>
      <c r="Q85" s="77" t="s">
        <v>425</v>
      </c>
      <c r="R85" s="77" t="s">
        <v>423</v>
      </c>
      <c r="S85" s="103" t="s">
        <v>1081</v>
      </c>
      <c r="T85" s="77"/>
    </row>
    <row r="86" spans="1:20" s="17" customFormat="1" ht="60" customHeight="1">
      <c r="A86" s="16"/>
      <c r="B86" s="75">
        <v>26</v>
      </c>
      <c r="C86" s="75">
        <v>7</v>
      </c>
      <c r="D86" s="76" t="s">
        <v>120</v>
      </c>
      <c r="E86" s="76" t="s">
        <v>127</v>
      </c>
      <c r="F86" s="76" t="s">
        <v>971</v>
      </c>
      <c r="G86" s="76" t="s">
        <v>1095</v>
      </c>
      <c r="H86" s="78" t="s">
        <v>879</v>
      </c>
      <c r="I86" s="79" t="s">
        <v>709</v>
      </c>
      <c r="J86" s="135"/>
      <c r="K86" s="85" t="s">
        <v>1096</v>
      </c>
      <c r="L86" s="82" t="s">
        <v>1097</v>
      </c>
      <c r="M86" s="77" t="s">
        <v>424</v>
      </c>
      <c r="N86" s="131">
        <f t="shared" si="5"/>
        <v>0</v>
      </c>
      <c r="O86" s="83">
        <v>0</v>
      </c>
      <c r="P86" s="84">
        <v>0</v>
      </c>
      <c r="Q86" s="77" t="s">
        <v>425</v>
      </c>
      <c r="R86" s="77" t="s">
        <v>423</v>
      </c>
      <c r="S86" s="103" t="s">
        <v>1098</v>
      </c>
      <c r="T86" s="77"/>
    </row>
    <row r="87" spans="1:20" s="17" customFormat="1" ht="60" customHeight="1">
      <c r="A87" s="16"/>
      <c r="B87" s="75">
        <v>26</v>
      </c>
      <c r="C87" s="82">
        <v>8</v>
      </c>
      <c r="D87" s="76" t="s">
        <v>117</v>
      </c>
      <c r="E87" s="76" t="s">
        <v>118</v>
      </c>
      <c r="F87" s="76" t="s">
        <v>1099</v>
      </c>
      <c r="G87" s="76" t="s">
        <v>1100</v>
      </c>
      <c r="H87" s="78" t="s">
        <v>875</v>
      </c>
      <c r="I87" s="79" t="s">
        <v>709</v>
      </c>
      <c r="J87" s="135"/>
      <c r="K87" s="85" t="s">
        <v>1101</v>
      </c>
      <c r="L87" s="82" t="s">
        <v>957</v>
      </c>
      <c r="M87" s="77" t="s">
        <v>424</v>
      </c>
      <c r="N87" s="131">
        <f t="shared" si="5"/>
        <v>0</v>
      </c>
      <c r="O87" s="83">
        <v>0</v>
      </c>
      <c r="P87" s="84">
        <v>0</v>
      </c>
      <c r="Q87" s="77" t="s">
        <v>1102</v>
      </c>
      <c r="R87" s="77" t="s">
        <v>423</v>
      </c>
      <c r="S87" s="103" t="s">
        <v>1098</v>
      </c>
      <c r="T87" s="77"/>
    </row>
    <row r="88" spans="1:20" s="17" customFormat="1" ht="60" customHeight="1">
      <c r="A88" s="16"/>
      <c r="B88" s="75">
        <v>26</v>
      </c>
      <c r="C88" s="82">
        <v>9</v>
      </c>
      <c r="D88" s="76" t="s">
        <v>120</v>
      </c>
      <c r="E88" s="76" t="s">
        <v>302</v>
      </c>
      <c r="F88" s="76" t="s">
        <v>1103</v>
      </c>
      <c r="G88" s="76" t="s">
        <v>1104</v>
      </c>
      <c r="H88" s="78" t="s">
        <v>875</v>
      </c>
      <c r="I88" s="79" t="s">
        <v>709</v>
      </c>
      <c r="J88" s="135"/>
      <c r="K88" s="85" t="s">
        <v>1105</v>
      </c>
      <c r="L88" s="82" t="s">
        <v>1106</v>
      </c>
      <c r="M88" s="77" t="s">
        <v>424</v>
      </c>
      <c r="N88" s="131">
        <f t="shared" si="5"/>
        <v>0</v>
      </c>
      <c r="O88" s="83">
        <v>0</v>
      </c>
      <c r="P88" s="84">
        <v>0</v>
      </c>
      <c r="Q88" s="77" t="s">
        <v>1107</v>
      </c>
      <c r="R88" s="77" t="s">
        <v>423</v>
      </c>
      <c r="S88" s="103" t="s">
        <v>1081</v>
      </c>
      <c r="T88" s="77"/>
    </row>
    <row r="89" spans="1:20" s="17" customFormat="1" ht="60" customHeight="1">
      <c r="A89" s="16"/>
      <c r="B89" s="82">
        <v>26</v>
      </c>
      <c r="C89" s="158">
        <v>10</v>
      </c>
      <c r="D89" s="78" t="s">
        <v>722</v>
      </c>
      <c r="E89" s="78" t="s">
        <v>1108</v>
      </c>
      <c r="F89" s="78" t="s">
        <v>1109</v>
      </c>
      <c r="G89" s="78" t="s">
        <v>1110</v>
      </c>
      <c r="H89" s="78" t="s">
        <v>1111</v>
      </c>
      <c r="I89" s="79" t="s">
        <v>723</v>
      </c>
      <c r="J89" s="159"/>
      <c r="K89" s="79" t="s">
        <v>1112</v>
      </c>
      <c r="L89" s="158" t="s">
        <v>916</v>
      </c>
      <c r="M89" s="77" t="s">
        <v>424</v>
      </c>
      <c r="N89" s="160">
        <v>0</v>
      </c>
      <c r="O89" s="12">
        <v>0</v>
      </c>
      <c r="P89" s="87">
        <v>0</v>
      </c>
      <c r="Q89" s="77" t="s">
        <v>1107</v>
      </c>
      <c r="R89" s="77" t="s">
        <v>423</v>
      </c>
      <c r="S89" s="103" t="s">
        <v>1081</v>
      </c>
      <c r="T89" s="161"/>
    </row>
    <row r="90" spans="1:20" s="17" customFormat="1" ht="135.75" customHeight="1">
      <c r="A90" s="16"/>
      <c r="B90" s="75">
        <v>27</v>
      </c>
      <c r="C90" s="75">
        <v>1</v>
      </c>
      <c r="D90" s="76" t="s">
        <v>128</v>
      </c>
      <c r="E90" s="76" t="s">
        <v>129</v>
      </c>
      <c r="F90" s="76" t="s">
        <v>981</v>
      </c>
      <c r="G90" s="76" t="s">
        <v>95</v>
      </c>
      <c r="H90" s="78" t="s">
        <v>918</v>
      </c>
      <c r="I90" s="79" t="s">
        <v>15</v>
      </c>
      <c r="J90" s="135"/>
      <c r="K90" s="85"/>
      <c r="L90" s="82" t="s">
        <v>1113</v>
      </c>
      <c r="M90" s="77" t="s">
        <v>130</v>
      </c>
      <c r="N90" s="131">
        <f t="shared" ref="N90:N98" si="6">O90+P90</f>
        <v>4</v>
      </c>
      <c r="O90" s="83">
        <v>2</v>
      </c>
      <c r="P90" s="84">
        <v>2</v>
      </c>
      <c r="Q90" s="77" t="s">
        <v>1114</v>
      </c>
      <c r="R90" s="77" t="s">
        <v>1115</v>
      </c>
      <c r="S90" s="103" t="s">
        <v>1116</v>
      </c>
      <c r="T90" s="111"/>
    </row>
    <row r="91" spans="1:20" s="20" customFormat="1" ht="141.75" customHeight="1">
      <c r="A91" s="16"/>
      <c r="B91" s="75">
        <v>27</v>
      </c>
      <c r="C91" s="75">
        <v>2</v>
      </c>
      <c r="D91" s="76" t="s">
        <v>128</v>
      </c>
      <c r="E91" s="76" t="s">
        <v>1117</v>
      </c>
      <c r="F91" s="76" t="s">
        <v>979</v>
      </c>
      <c r="G91" s="76" t="s">
        <v>131</v>
      </c>
      <c r="H91" s="78" t="s">
        <v>918</v>
      </c>
      <c r="I91" s="79" t="s">
        <v>15</v>
      </c>
      <c r="J91" s="135"/>
      <c r="K91" s="85"/>
      <c r="L91" s="82" t="s">
        <v>1118</v>
      </c>
      <c r="M91" s="77" t="s">
        <v>130</v>
      </c>
      <c r="N91" s="131">
        <f t="shared" si="6"/>
        <v>4</v>
      </c>
      <c r="O91" s="83">
        <v>1</v>
      </c>
      <c r="P91" s="84">
        <v>3</v>
      </c>
      <c r="Q91" s="77" t="s">
        <v>1119</v>
      </c>
      <c r="R91" s="77" t="s">
        <v>1120</v>
      </c>
      <c r="S91" s="103" t="s">
        <v>1121</v>
      </c>
      <c r="T91" s="111"/>
    </row>
    <row r="92" spans="1:20" s="17" customFormat="1" ht="199.5" customHeight="1">
      <c r="A92" s="16"/>
      <c r="B92" s="75">
        <v>27</v>
      </c>
      <c r="C92" s="75">
        <v>3</v>
      </c>
      <c r="D92" s="76" t="s">
        <v>128</v>
      </c>
      <c r="E92" s="76" t="s">
        <v>132</v>
      </c>
      <c r="F92" s="81" t="s">
        <v>392</v>
      </c>
      <c r="G92" s="76" t="s">
        <v>1122</v>
      </c>
      <c r="H92" s="78" t="s">
        <v>918</v>
      </c>
      <c r="I92" s="79" t="s">
        <v>15</v>
      </c>
      <c r="J92" s="135"/>
      <c r="K92" s="85"/>
      <c r="L92" s="82" t="s">
        <v>945</v>
      </c>
      <c r="M92" s="77" t="s">
        <v>130</v>
      </c>
      <c r="N92" s="131">
        <v>4</v>
      </c>
      <c r="O92" s="83">
        <v>2</v>
      </c>
      <c r="P92" s="84">
        <v>2</v>
      </c>
      <c r="Q92" s="77" t="s">
        <v>1123</v>
      </c>
      <c r="R92" s="77" t="s">
        <v>1124</v>
      </c>
      <c r="S92" s="103" t="s">
        <v>1125</v>
      </c>
      <c r="T92" s="111"/>
    </row>
    <row r="93" spans="1:20" s="17" customFormat="1" ht="61.5" customHeight="1">
      <c r="A93" s="16"/>
      <c r="B93" s="75">
        <v>27</v>
      </c>
      <c r="C93" s="75">
        <v>4</v>
      </c>
      <c r="D93" s="76" t="s">
        <v>128</v>
      </c>
      <c r="E93" s="76" t="s">
        <v>133</v>
      </c>
      <c r="F93" s="76" t="s">
        <v>1126</v>
      </c>
      <c r="G93" s="76" t="s">
        <v>1127</v>
      </c>
      <c r="H93" s="78" t="s">
        <v>918</v>
      </c>
      <c r="I93" s="79" t="s">
        <v>15</v>
      </c>
      <c r="J93" s="135"/>
      <c r="K93" s="85"/>
      <c r="L93" s="82" t="s">
        <v>977</v>
      </c>
      <c r="M93" s="77" t="s">
        <v>130</v>
      </c>
      <c r="N93" s="131">
        <f>O93+P93</f>
        <v>3</v>
      </c>
      <c r="O93" s="83">
        <v>1</v>
      </c>
      <c r="P93" s="84">
        <v>2</v>
      </c>
      <c r="Q93" s="77" t="s">
        <v>601</v>
      </c>
      <c r="R93" s="77" t="s">
        <v>1128</v>
      </c>
      <c r="S93" s="118"/>
      <c r="T93" s="111"/>
    </row>
    <row r="94" spans="1:20" s="17" customFormat="1" ht="60" customHeight="1">
      <c r="A94" s="16"/>
      <c r="B94" s="75">
        <v>27</v>
      </c>
      <c r="C94" s="75">
        <v>5</v>
      </c>
      <c r="D94" s="76" t="s">
        <v>128</v>
      </c>
      <c r="E94" s="76" t="s">
        <v>602</v>
      </c>
      <c r="F94" s="76" t="s">
        <v>16</v>
      </c>
      <c r="G94" s="76" t="s">
        <v>55</v>
      </c>
      <c r="H94" s="78" t="s">
        <v>918</v>
      </c>
      <c r="I94" s="79" t="s">
        <v>91</v>
      </c>
      <c r="J94" s="135"/>
      <c r="K94" s="85"/>
      <c r="L94" s="76" t="s">
        <v>1071</v>
      </c>
      <c r="M94" s="77" t="s">
        <v>303</v>
      </c>
      <c r="N94" s="131">
        <f t="shared" si="6"/>
        <v>4</v>
      </c>
      <c r="O94" s="83">
        <v>2</v>
      </c>
      <c r="P94" s="84">
        <v>2</v>
      </c>
      <c r="Q94" s="77" t="s">
        <v>603</v>
      </c>
      <c r="R94" s="77" t="s">
        <v>1129</v>
      </c>
      <c r="S94" s="103" t="s">
        <v>1130</v>
      </c>
      <c r="T94" s="128"/>
    </row>
    <row r="95" spans="1:20" s="17" customFormat="1" ht="60" customHeight="1">
      <c r="A95" s="16"/>
      <c r="B95" s="82">
        <v>28</v>
      </c>
      <c r="C95" s="90">
        <v>1</v>
      </c>
      <c r="D95" s="93" t="s">
        <v>500</v>
      </c>
      <c r="E95" s="175" t="s">
        <v>501</v>
      </c>
      <c r="F95" s="175" t="s">
        <v>335</v>
      </c>
      <c r="G95" s="175" t="s">
        <v>284</v>
      </c>
      <c r="H95" s="101" t="s">
        <v>126</v>
      </c>
      <c r="I95" s="84" t="s">
        <v>391</v>
      </c>
      <c r="J95" s="83"/>
      <c r="K95" s="52" t="s">
        <v>730</v>
      </c>
      <c r="L95" s="93" t="s">
        <v>923</v>
      </c>
      <c r="M95" s="175" t="s">
        <v>502</v>
      </c>
      <c r="N95" s="131">
        <f t="shared" si="6"/>
        <v>1</v>
      </c>
      <c r="O95" s="96">
        <v>0</v>
      </c>
      <c r="P95" s="97">
        <v>1</v>
      </c>
      <c r="Q95" s="95" t="s">
        <v>503</v>
      </c>
      <c r="R95" s="95" t="s">
        <v>504</v>
      </c>
      <c r="S95" s="121"/>
      <c r="T95" s="175"/>
    </row>
    <row r="96" spans="1:20" s="17" customFormat="1" ht="60" customHeight="1">
      <c r="A96" s="16"/>
      <c r="B96" s="82">
        <v>28</v>
      </c>
      <c r="C96" s="92">
        <v>2</v>
      </c>
      <c r="D96" s="93" t="s">
        <v>500</v>
      </c>
      <c r="E96" s="175" t="s">
        <v>501</v>
      </c>
      <c r="F96" s="175" t="s">
        <v>357</v>
      </c>
      <c r="G96" s="175" t="s">
        <v>23</v>
      </c>
      <c r="H96" s="101" t="s">
        <v>126</v>
      </c>
      <c r="I96" s="114" t="s">
        <v>391</v>
      </c>
      <c r="J96" s="102"/>
      <c r="K96" s="52" t="s">
        <v>730</v>
      </c>
      <c r="L96" s="93" t="s">
        <v>923</v>
      </c>
      <c r="M96" s="175" t="s">
        <v>502</v>
      </c>
      <c r="N96" s="131">
        <f t="shared" si="6"/>
        <v>1</v>
      </c>
      <c r="O96" s="96">
        <v>0</v>
      </c>
      <c r="P96" s="97">
        <v>1</v>
      </c>
      <c r="Q96" s="95" t="s">
        <v>503</v>
      </c>
      <c r="R96" s="95" t="s">
        <v>504</v>
      </c>
      <c r="S96" s="121"/>
      <c r="T96" s="175"/>
    </row>
    <row r="97" spans="1:21" s="17" customFormat="1" ht="60" customHeight="1">
      <c r="A97" s="16"/>
      <c r="B97" s="82">
        <v>28</v>
      </c>
      <c r="C97" s="92">
        <v>3</v>
      </c>
      <c r="D97" s="93" t="s">
        <v>500</v>
      </c>
      <c r="E97" s="175" t="s">
        <v>501</v>
      </c>
      <c r="F97" s="175" t="s">
        <v>1131</v>
      </c>
      <c r="G97" s="175" t="s">
        <v>1132</v>
      </c>
      <c r="H97" s="101" t="s">
        <v>126</v>
      </c>
      <c r="I97" s="114" t="s">
        <v>391</v>
      </c>
      <c r="J97" s="102"/>
      <c r="K97" s="52" t="s">
        <v>730</v>
      </c>
      <c r="L97" s="93" t="s">
        <v>923</v>
      </c>
      <c r="M97" s="175" t="s">
        <v>502</v>
      </c>
      <c r="N97" s="131">
        <f t="shared" si="6"/>
        <v>1</v>
      </c>
      <c r="O97" s="96">
        <v>0</v>
      </c>
      <c r="P97" s="97">
        <v>1</v>
      </c>
      <c r="Q97" s="95" t="s">
        <v>503</v>
      </c>
      <c r="R97" s="95" t="s">
        <v>504</v>
      </c>
      <c r="S97" s="121"/>
      <c r="T97" s="175"/>
    </row>
    <row r="98" spans="1:21" s="17" customFormat="1" ht="60" customHeight="1">
      <c r="A98" s="16"/>
      <c r="B98" s="82">
        <v>28</v>
      </c>
      <c r="C98" s="92">
        <v>4</v>
      </c>
      <c r="D98" s="93" t="s">
        <v>500</v>
      </c>
      <c r="E98" s="175" t="s">
        <v>501</v>
      </c>
      <c r="F98" s="175" t="s">
        <v>981</v>
      </c>
      <c r="G98" s="175" t="s">
        <v>1133</v>
      </c>
      <c r="H98" s="101" t="s">
        <v>126</v>
      </c>
      <c r="I98" s="114" t="s">
        <v>391</v>
      </c>
      <c r="J98" s="102"/>
      <c r="K98" s="52" t="s">
        <v>730</v>
      </c>
      <c r="L98" s="93" t="s">
        <v>923</v>
      </c>
      <c r="M98" s="175" t="s">
        <v>502</v>
      </c>
      <c r="N98" s="131">
        <f t="shared" si="6"/>
        <v>1</v>
      </c>
      <c r="O98" s="96">
        <v>0</v>
      </c>
      <c r="P98" s="97">
        <v>1</v>
      </c>
      <c r="Q98" s="95" t="s">
        <v>503</v>
      </c>
      <c r="R98" s="95" t="s">
        <v>504</v>
      </c>
      <c r="S98" s="121"/>
      <c r="T98" s="175"/>
    </row>
    <row r="99" spans="1:21" s="17" customFormat="1" ht="60" customHeight="1">
      <c r="A99" s="16"/>
      <c r="B99" s="90">
        <v>29</v>
      </c>
      <c r="C99" s="90">
        <v>1</v>
      </c>
      <c r="D99" s="76" t="s">
        <v>731</v>
      </c>
      <c r="E99" s="76" t="s">
        <v>732</v>
      </c>
      <c r="F99" s="76" t="s">
        <v>45</v>
      </c>
      <c r="G99" s="76" t="s">
        <v>18</v>
      </c>
      <c r="H99" s="78" t="s">
        <v>126</v>
      </c>
      <c r="I99" s="79" t="s">
        <v>733</v>
      </c>
      <c r="J99" s="135"/>
      <c r="K99" s="85"/>
      <c r="L99" s="82" t="s">
        <v>163</v>
      </c>
      <c r="M99" s="77" t="s">
        <v>734</v>
      </c>
      <c r="N99" s="131">
        <v>1</v>
      </c>
      <c r="O99" s="83">
        <v>0</v>
      </c>
      <c r="P99" s="84">
        <v>1</v>
      </c>
      <c r="Q99" s="77" t="s">
        <v>735</v>
      </c>
      <c r="R99" s="77" t="s">
        <v>736</v>
      </c>
      <c r="S99" s="103" t="s">
        <v>737</v>
      </c>
      <c r="T99" s="103"/>
    </row>
    <row r="100" spans="1:21" s="17" customFormat="1" ht="60" customHeight="1">
      <c r="A100" s="16"/>
      <c r="B100" s="90">
        <v>29</v>
      </c>
      <c r="C100" s="184">
        <v>2</v>
      </c>
      <c r="D100" s="93" t="s">
        <v>596</v>
      </c>
      <c r="E100" s="175" t="s">
        <v>597</v>
      </c>
      <c r="F100" s="175" t="s">
        <v>1134</v>
      </c>
      <c r="G100" s="175" t="s">
        <v>1135</v>
      </c>
      <c r="H100" s="101" t="s">
        <v>1136</v>
      </c>
      <c r="I100" s="79" t="s">
        <v>365</v>
      </c>
      <c r="J100" s="136"/>
      <c r="K100" s="100"/>
      <c r="L100" s="93" t="s">
        <v>1137</v>
      </c>
      <c r="M100" s="95" t="s">
        <v>819</v>
      </c>
      <c r="N100" s="132">
        <f t="shared" ref="N100:N112" si="7">O100+P100</f>
        <v>1</v>
      </c>
      <c r="O100" s="96">
        <v>1</v>
      </c>
      <c r="P100" s="97">
        <v>0</v>
      </c>
      <c r="Q100" s="95" t="s">
        <v>598</v>
      </c>
      <c r="R100" s="95" t="s">
        <v>599</v>
      </c>
      <c r="S100" s="119"/>
      <c r="T100" s="175"/>
    </row>
    <row r="101" spans="1:21" s="80" customFormat="1" ht="116.25" customHeight="1">
      <c r="A101" s="74"/>
      <c r="B101" s="75">
        <v>30</v>
      </c>
      <c r="C101" s="75">
        <v>1</v>
      </c>
      <c r="D101" s="76" t="s">
        <v>522</v>
      </c>
      <c r="E101" s="76" t="s">
        <v>523</v>
      </c>
      <c r="F101" s="76" t="s">
        <v>11</v>
      </c>
      <c r="G101" s="76" t="s">
        <v>1138</v>
      </c>
      <c r="H101" s="78" t="s">
        <v>875</v>
      </c>
      <c r="I101" s="79" t="s">
        <v>391</v>
      </c>
      <c r="J101" s="135"/>
      <c r="K101" s="85"/>
      <c r="L101" s="82" t="s">
        <v>1139</v>
      </c>
      <c r="M101" s="77" t="s">
        <v>524</v>
      </c>
      <c r="N101" s="131">
        <f t="shared" si="7"/>
        <v>2</v>
      </c>
      <c r="O101" s="83">
        <v>0</v>
      </c>
      <c r="P101" s="84">
        <v>2</v>
      </c>
      <c r="Q101" s="77" t="s">
        <v>525</v>
      </c>
      <c r="R101" s="77" t="s">
        <v>617</v>
      </c>
      <c r="S101" s="118"/>
      <c r="T101" s="77"/>
      <c r="U101" s="17"/>
    </row>
    <row r="102" spans="1:21" s="80" customFormat="1" ht="60" customHeight="1">
      <c r="A102" s="74"/>
      <c r="B102" s="75">
        <v>30</v>
      </c>
      <c r="C102" s="75">
        <v>2</v>
      </c>
      <c r="D102" s="76" t="s">
        <v>526</v>
      </c>
      <c r="E102" s="76" t="s">
        <v>527</v>
      </c>
      <c r="F102" s="76" t="s">
        <v>1140</v>
      </c>
      <c r="G102" s="76" t="s">
        <v>1141</v>
      </c>
      <c r="H102" s="78" t="s">
        <v>875</v>
      </c>
      <c r="I102" s="79" t="s">
        <v>391</v>
      </c>
      <c r="J102" s="135"/>
      <c r="K102" s="85"/>
      <c r="L102" s="82" t="s">
        <v>1097</v>
      </c>
      <c r="M102" s="77" t="s">
        <v>528</v>
      </c>
      <c r="N102" s="131">
        <f t="shared" si="7"/>
        <v>1</v>
      </c>
      <c r="O102" s="83">
        <v>0</v>
      </c>
      <c r="P102" s="84">
        <v>1</v>
      </c>
      <c r="Q102" s="77" t="s">
        <v>529</v>
      </c>
      <c r="R102" s="77" t="s">
        <v>530</v>
      </c>
      <c r="S102" s="103"/>
      <c r="T102" s="127"/>
      <c r="U102" s="17"/>
    </row>
    <row r="103" spans="1:21" s="80" customFormat="1" ht="169.5" customHeight="1">
      <c r="A103" s="74"/>
      <c r="B103" s="75">
        <v>30</v>
      </c>
      <c r="C103" s="75">
        <v>3</v>
      </c>
      <c r="D103" s="76" t="s">
        <v>522</v>
      </c>
      <c r="E103" s="76" t="s">
        <v>531</v>
      </c>
      <c r="F103" s="76" t="s">
        <v>1142</v>
      </c>
      <c r="G103" s="76" t="s">
        <v>1143</v>
      </c>
      <c r="H103" s="78" t="s">
        <v>1144</v>
      </c>
      <c r="I103" s="79" t="s">
        <v>373</v>
      </c>
      <c r="J103" s="135"/>
      <c r="K103" s="85"/>
      <c r="L103" s="82" t="s">
        <v>1106</v>
      </c>
      <c r="M103" s="77" t="s">
        <v>528</v>
      </c>
      <c r="N103" s="131">
        <f t="shared" si="7"/>
        <v>1</v>
      </c>
      <c r="O103" s="83">
        <v>0</v>
      </c>
      <c r="P103" s="84">
        <v>1</v>
      </c>
      <c r="Q103" s="77" t="s">
        <v>532</v>
      </c>
      <c r="R103" s="77" t="s">
        <v>1145</v>
      </c>
      <c r="S103" s="103" t="s">
        <v>1146</v>
      </c>
      <c r="T103" s="127"/>
      <c r="U103" s="17"/>
    </row>
    <row r="104" spans="1:21" s="17" customFormat="1" ht="60" customHeight="1">
      <c r="A104" s="16"/>
      <c r="B104" s="75">
        <v>31</v>
      </c>
      <c r="C104" s="75">
        <v>1</v>
      </c>
      <c r="D104" s="76" t="s">
        <v>134</v>
      </c>
      <c r="E104" s="76" t="s">
        <v>1147</v>
      </c>
      <c r="F104" s="76" t="s">
        <v>11</v>
      </c>
      <c r="G104" s="76" t="s">
        <v>854</v>
      </c>
      <c r="H104" s="78" t="s">
        <v>928</v>
      </c>
      <c r="I104" s="79" t="s">
        <v>391</v>
      </c>
      <c r="J104" s="135"/>
      <c r="K104" s="85" t="s">
        <v>1148</v>
      </c>
      <c r="L104" s="82" t="s">
        <v>1037</v>
      </c>
      <c r="M104" s="77" t="s">
        <v>135</v>
      </c>
      <c r="N104" s="131">
        <f t="shared" si="7"/>
        <v>0</v>
      </c>
      <c r="O104" s="83">
        <v>0</v>
      </c>
      <c r="P104" s="84">
        <v>0</v>
      </c>
      <c r="Q104" s="77" t="s">
        <v>422</v>
      </c>
      <c r="R104" s="77" t="s">
        <v>421</v>
      </c>
      <c r="S104" s="118"/>
      <c r="T104" s="77"/>
    </row>
    <row r="105" spans="1:21" s="17" customFormat="1" ht="60" customHeight="1">
      <c r="A105" s="16"/>
      <c r="B105" s="75">
        <v>31</v>
      </c>
      <c r="C105" s="75">
        <v>2</v>
      </c>
      <c r="D105" s="76" t="s">
        <v>134</v>
      </c>
      <c r="E105" s="76" t="s">
        <v>1147</v>
      </c>
      <c r="F105" s="76" t="s">
        <v>22</v>
      </c>
      <c r="G105" s="76" t="s">
        <v>304</v>
      </c>
      <c r="H105" s="78" t="s">
        <v>928</v>
      </c>
      <c r="I105" s="79" t="s">
        <v>391</v>
      </c>
      <c r="J105" s="135"/>
      <c r="K105" s="85" t="s">
        <v>738</v>
      </c>
      <c r="L105" s="82" t="s">
        <v>935</v>
      </c>
      <c r="M105" s="77" t="s">
        <v>135</v>
      </c>
      <c r="N105" s="131">
        <f t="shared" si="7"/>
        <v>0</v>
      </c>
      <c r="O105" s="83">
        <v>0</v>
      </c>
      <c r="P105" s="84">
        <v>0</v>
      </c>
      <c r="Q105" s="77" t="s">
        <v>305</v>
      </c>
      <c r="R105" s="77" t="s">
        <v>420</v>
      </c>
      <c r="S105" s="118"/>
      <c r="T105" s="77"/>
    </row>
    <row r="106" spans="1:21" s="17" customFormat="1" ht="60" customHeight="1">
      <c r="A106" s="16"/>
      <c r="B106" s="75">
        <v>31</v>
      </c>
      <c r="C106" s="75">
        <v>3</v>
      </c>
      <c r="D106" s="76" t="s">
        <v>134</v>
      </c>
      <c r="E106" s="76" t="s">
        <v>1147</v>
      </c>
      <c r="F106" s="76" t="s">
        <v>1023</v>
      </c>
      <c r="G106" s="76" t="s">
        <v>1029</v>
      </c>
      <c r="H106" s="78" t="s">
        <v>928</v>
      </c>
      <c r="I106" s="79" t="s">
        <v>418</v>
      </c>
      <c r="J106" s="135"/>
      <c r="K106" s="85" t="s">
        <v>739</v>
      </c>
      <c r="L106" s="82" t="s">
        <v>1149</v>
      </c>
      <c r="M106" s="77" t="s">
        <v>135</v>
      </c>
      <c r="N106" s="131">
        <f t="shared" si="7"/>
        <v>0</v>
      </c>
      <c r="O106" s="83">
        <v>0</v>
      </c>
      <c r="P106" s="84">
        <v>0</v>
      </c>
      <c r="Q106" s="77" t="s">
        <v>475</v>
      </c>
      <c r="R106" s="77" t="s">
        <v>420</v>
      </c>
      <c r="S106" s="103"/>
      <c r="T106" s="77" t="s">
        <v>600</v>
      </c>
    </row>
    <row r="107" spans="1:21" s="17" customFormat="1" ht="93" customHeight="1">
      <c r="A107" s="16"/>
      <c r="B107" s="75">
        <v>31</v>
      </c>
      <c r="C107" s="75">
        <v>4</v>
      </c>
      <c r="D107" s="76" t="s">
        <v>134</v>
      </c>
      <c r="E107" s="76" t="s">
        <v>419</v>
      </c>
      <c r="F107" s="76" t="s">
        <v>1023</v>
      </c>
      <c r="G107" s="76" t="s">
        <v>1029</v>
      </c>
      <c r="H107" s="78" t="s">
        <v>928</v>
      </c>
      <c r="I107" s="79" t="s">
        <v>418</v>
      </c>
      <c r="J107" s="135"/>
      <c r="K107" s="85" t="s">
        <v>1150</v>
      </c>
      <c r="L107" s="82" t="s">
        <v>1025</v>
      </c>
      <c r="M107" s="77" t="s">
        <v>417</v>
      </c>
      <c r="N107" s="131">
        <f t="shared" si="7"/>
        <v>1</v>
      </c>
      <c r="O107" s="83">
        <v>0</v>
      </c>
      <c r="P107" s="84">
        <v>1</v>
      </c>
      <c r="Q107" s="77" t="s">
        <v>740</v>
      </c>
      <c r="R107" s="77" t="s">
        <v>416</v>
      </c>
      <c r="S107" s="60" t="s">
        <v>1151</v>
      </c>
      <c r="T107" s="103"/>
    </row>
    <row r="108" spans="1:21" s="17" customFormat="1" ht="93.75" customHeight="1">
      <c r="A108" s="21"/>
      <c r="B108" s="75">
        <v>32</v>
      </c>
      <c r="C108" s="75">
        <v>1</v>
      </c>
      <c r="D108" s="76" t="s">
        <v>136</v>
      </c>
      <c r="E108" s="76" t="s">
        <v>137</v>
      </c>
      <c r="F108" s="76" t="s">
        <v>16</v>
      </c>
      <c r="G108" s="76" t="s">
        <v>18</v>
      </c>
      <c r="H108" s="78" t="s">
        <v>928</v>
      </c>
      <c r="I108" s="79" t="s">
        <v>391</v>
      </c>
      <c r="J108" s="135"/>
      <c r="K108" s="85"/>
      <c r="L108" s="76" t="s">
        <v>1152</v>
      </c>
      <c r="M108" s="77" t="s">
        <v>306</v>
      </c>
      <c r="N108" s="131">
        <f t="shared" si="7"/>
        <v>1</v>
      </c>
      <c r="O108" s="83">
        <v>0</v>
      </c>
      <c r="P108" s="84">
        <v>1</v>
      </c>
      <c r="Q108" s="77" t="s">
        <v>138</v>
      </c>
      <c r="R108" s="77" t="s">
        <v>139</v>
      </c>
      <c r="S108" s="103" t="s">
        <v>1153</v>
      </c>
      <c r="T108" s="127" t="s">
        <v>1154</v>
      </c>
    </row>
    <row r="109" spans="1:21" s="17" customFormat="1" ht="96.75" customHeight="1">
      <c r="A109" s="16"/>
      <c r="B109" s="75">
        <v>32</v>
      </c>
      <c r="C109" s="75">
        <v>2</v>
      </c>
      <c r="D109" s="76" t="s">
        <v>136</v>
      </c>
      <c r="E109" s="76" t="s">
        <v>140</v>
      </c>
      <c r="F109" s="76" t="s">
        <v>1058</v>
      </c>
      <c r="G109" s="76" t="s">
        <v>1059</v>
      </c>
      <c r="H109" s="78" t="s">
        <v>928</v>
      </c>
      <c r="I109" s="79" t="s">
        <v>391</v>
      </c>
      <c r="J109" s="135"/>
      <c r="K109" s="85"/>
      <c r="L109" s="76" t="s">
        <v>1056</v>
      </c>
      <c r="M109" s="77" t="s">
        <v>306</v>
      </c>
      <c r="N109" s="131">
        <f t="shared" si="7"/>
        <v>0</v>
      </c>
      <c r="O109" s="83">
        <v>0</v>
      </c>
      <c r="P109" s="84">
        <v>0</v>
      </c>
      <c r="Q109" s="77" t="s">
        <v>138</v>
      </c>
      <c r="R109" s="77" t="s">
        <v>1155</v>
      </c>
      <c r="S109" s="103" t="s">
        <v>1153</v>
      </c>
      <c r="T109" s="127" t="s">
        <v>141</v>
      </c>
    </row>
    <row r="110" spans="1:21" s="17" customFormat="1" ht="94.5" customHeight="1">
      <c r="A110" s="16"/>
      <c r="B110" s="75">
        <v>32</v>
      </c>
      <c r="C110" s="75">
        <v>3</v>
      </c>
      <c r="D110" s="76" t="s">
        <v>136</v>
      </c>
      <c r="E110" s="76" t="s">
        <v>142</v>
      </c>
      <c r="F110" s="76" t="s">
        <v>1023</v>
      </c>
      <c r="G110" s="76" t="s">
        <v>1029</v>
      </c>
      <c r="H110" s="78" t="s">
        <v>928</v>
      </c>
      <c r="I110" s="79" t="s">
        <v>391</v>
      </c>
      <c r="J110" s="135"/>
      <c r="K110" s="85"/>
      <c r="L110" s="82" t="s">
        <v>1037</v>
      </c>
      <c r="M110" s="77" t="s">
        <v>306</v>
      </c>
      <c r="N110" s="131">
        <f t="shared" si="7"/>
        <v>0</v>
      </c>
      <c r="O110" s="83">
        <v>0</v>
      </c>
      <c r="P110" s="84">
        <v>0</v>
      </c>
      <c r="Q110" s="77" t="s">
        <v>138</v>
      </c>
      <c r="R110" s="77" t="s">
        <v>1155</v>
      </c>
      <c r="S110" s="103" t="s">
        <v>1153</v>
      </c>
      <c r="T110" s="103"/>
    </row>
    <row r="111" spans="1:21" s="80" customFormat="1" ht="88.5" customHeight="1">
      <c r="A111" s="74"/>
      <c r="B111" s="75">
        <v>32</v>
      </c>
      <c r="C111" s="75">
        <v>4</v>
      </c>
      <c r="D111" s="76" t="s">
        <v>136</v>
      </c>
      <c r="E111" s="76" t="s">
        <v>143</v>
      </c>
      <c r="F111" s="76" t="s">
        <v>1156</v>
      </c>
      <c r="G111" s="76" t="s">
        <v>1157</v>
      </c>
      <c r="H111" s="78" t="s">
        <v>928</v>
      </c>
      <c r="I111" s="79" t="s">
        <v>391</v>
      </c>
      <c r="J111" s="135"/>
      <c r="K111" s="85"/>
      <c r="L111" s="82" t="s">
        <v>1037</v>
      </c>
      <c r="M111" s="77" t="s">
        <v>306</v>
      </c>
      <c r="N111" s="131">
        <f t="shared" si="7"/>
        <v>0</v>
      </c>
      <c r="O111" s="83">
        <v>0</v>
      </c>
      <c r="P111" s="84">
        <v>0</v>
      </c>
      <c r="Q111" s="77" t="s">
        <v>138</v>
      </c>
      <c r="R111" s="77" t="s">
        <v>1155</v>
      </c>
      <c r="S111" s="103" t="s">
        <v>1153</v>
      </c>
      <c r="T111" s="103"/>
      <c r="U111" s="17"/>
    </row>
    <row r="112" spans="1:21" s="80" customFormat="1" ht="80.25" customHeight="1">
      <c r="A112" s="74"/>
      <c r="B112" s="75">
        <v>33</v>
      </c>
      <c r="C112" s="75">
        <v>1</v>
      </c>
      <c r="D112" s="76" t="s">
        <v>144</v>
      </c>
      <c r="E112" s="76" t="s">
        <v>145</v>
      </c>
      <c r="F112" s="76" t="s">
        <v>16</v>
      </c>
      <c r="G112" s="76" t="s">
        <v>18</v>
      </c>
      <c r="H112" s="78" t="s">
        <v>928</v>
      </c>
      <c r="I112" s="79" t="s">
        <v>391</v>
      </c>
      <c r="J112" s="135"/>
      <c r="K112" s="85"/>
      <c r="L112" s="82" t="s">
        <v>1158</v>
      </c>
      <c r="M112" s="77" t="s">
        <v>146</v>
      </c>
      <c r="N112" s="131">
        <f t="shared" si="7"/>
        <v>2</v>
      </c>
      <c r="O112" s="83">
        <v>0</v>
      </c>
      <c r="P112" s="84">
        <v>2</v>
      </c>
      <c r="Q112" s="77" t="s">
        <v>1159</v>
      </c>
      <c r="R112" s="77" t="s">
        <v>1160</v>
      </c>
      <c r="S112" s="118"/>
      <c r="T112" s="111"/>
      <c r="U112" s="17"/>
    </row>
    <row r="113" spans="1:21" s="99" customFormat="1" ht="72" customHeight="1">
      <c r="A113" s="98"/>
      <c r="B113" s="75">
        <v>33</v>
      </c>
      <c r="C113" s="75">
        <v>2</v>
      </c>
      <c r="D113" s="76" t="s">
        <v>144</v>
      </c>
      <c r="E113" s="76" t="s">
        <v>1161</v>
      </c>
      <c r="F113" s="76" t="s">
        <v>16</v>
      </c>
      <c r="G113" s="76" t="s">
        <v>151</v>
      </c>
      <c r="H113" s="78" t="s">
        <v>1162</v>
      </c>
      <c r="I113" s="79" t="s">
        <v>1163</v>
      </c>
      <c r="J113" s="135"/>
      <c r="K113" s="85"/>
      <c r="L113" s="82" t="s">
        <v>1164</v>
      </c>
      <c r="M113" s="77" t="s">
        <v>152</v>
      </c>
      <c r="N113" s="131">
        <f>O113+P113</f>
        <v>2</v>
      </c>
      <c r="O113" s="83">
        <v>0</v>
      </c>
      <c r="P113" s="84">
        <v>2</v>
      </c>
      <c r="Q113" s="77" t="s">
        <v>1165</v>
      </c>
      <c r="R113" s="77" t="s">
        <v>1166</v>
      </c>
      <c r="S113" s="118" t="s">
        <v>1167</v>
      </c>
      <c r="T113" s="111"/>
      <c r="U113" s="185"/>
    </row>
    <row r="114" spans="1:21" s="185" customFormat="1" ht="71.25" customHeight="1">
      <c r="A114" s="186"/>
      <c r="B114" s="75">
        <v>33</v>
      </c>
      <c r="C114" s="75">
        <v>3</v>
      </c>
      <c r="D114" s="76" t="s">
        <v>144</v>
      </c>
      <c r="E114" s="76" t="s">
        <v>147</v>
      </c>
      <c r="F114" s="76" t="s">
        <v>1168</v>
      </c>
      <c r="G114" s="76" t="s">
        <v>1169</v>
      </c>
      <c r="H114" s="78" t="s">
        <v>1162</v>
      </c>
      <c r="I114" s="79" t="s">
        <v>391</v>
      </c>
      <c r="J114" s="135"/>
      <c r="K114" s="85" t="s">
        <v>741</v>
      </c>
      <c r="L114" s="82" t="s">
        <v>1164</v>
      </c>
      <c r="M114" s="77" t="s">
        <v>148</v>
      </c>
      <c r="N114" s="131">
        <f t="shared" ref="N114:N124" si="8">O114+P114</f>
        <v>1</v>
      </c>
      <c r="O114" s="83">
        <v>0</v>
      </c>
      <c r="P114" s="84">
        <v>1</v>
      </c>
      <c r="Q114" s="77" t="s">
        <v>149</v>
      </c>
      <c r="R114" s="77" t="s">
        <v>150</v>
      </c>
      <c r="S114" s="118"/>
      <c r="T114" s="111"/>
    </row>
    <row r="115" spans="1:21" s="185" customFormat="1" ht="71.25" customHeight="1">
      <c r="A115" s="186"/>
      <c r="B115" s="75">
        <v>33</v>
      </c>
      <c r="C115" s="75">
        <v>4</v>
      </c>
      <c r="D115" s="76" t="s">
        <v>144</v>
      </c>
      <c r="E115" s="76" t="s">
        <v>742</v>
      </c>
      <c r="F115" s="76" t="s">
        <v>743</v>
      </c>
      <c r="G115" s="76" t="s">
        <v>1170</v>
      </c>
      <c r="H115" s="78" t="s">
        <v>1162</v>
      </c>
      <c r="I115" s="79" t="s">
        <v>377</v>
      </c>
      <c r="J115" s="135"/>
      <c r="K115" s="85" t="s">
        <v>744</v>
      </c>
      <c r="L115" s="82" t="s">
        <v>1171</v>
      </c>
      <c r="M115" s="77" t="s">
        <v>745</v>
      </c>
      <c r="N115" s="131">
        <f t="shared" si="8"/>
        <v>0</v>
      </c>
      <c r="O115" s="83">
        <v>0</v>
      </c>
      <c r="P115" s="84">
        <v>0</v>
      </c>
      <c r="Q115" s="77" t="s">
        <v>746</v>
      </c>
      <c r="R115" s="77" t="s">
        <v>747</v>
      </c>
      <c r="S115" s="118"/>
      <c r="T115" s="111"/>
    </row>
    <row r="116" spans="1:21" s="185" customFormat="1" ht="71.25" customHeight="1">
      <c r="A116" s="186"/>
      <c r="B116" s="75">
        <v>34</v>
      </c>
      <c r="C116" s="187">
        <v>1</v>
      </c>
      <c r="D116" s="175" t="s">
        <v>748</v>
      </c>
      <c r="E116" s="175" t="s">
        <v>749</v>
      </c>
      <c r="F116" s="175" t="s">
        <v>743</v>
      </c>
      <c r="G116" s="175" t="s">
        <v>750</v>
      </c>
      <c r="H116" s="83" t="s">
        <v>1162</v>
      </c>
      <c r="I116" s="52" t="s">
        <v>751</v>
      </c>
      <c r="J116" s="83"/>
      <c r="K116" s="52" t="s">
        <v>1172</v>
      </c>
      <c r="L116" s="93" t="s">
        <v>1171</v>
      </c>
      <c r="M116" s="175" t="s">
        <v>753</v>
      </c>
      <c r="N116" s="131">
        <f t="shared" si="8"/>
        <v>0</v>
      </c>
      <c r="O116" s="96">
        <v>0</v>
      </c>
      <c r="P116" s="97">
        <v>0</v>
      </c>
      <c r="Q116" s="95" t="s">
        <v>754</v>
      </c>
      <c r="R116" s="95" t="s">
        <v>755</v>
      </c>
      <c r="S116" s="51"/>
      <c r="T116" s="175"/>
    </row>
    <row r="117" spans="1:21" s="185" customFormat="1" ht="71.25" customHeight="1">
      <c r="A117" s="186"/>
      <c r="B117" s="75">
        <v>34</v>
      </c>
      <c r="C117" s="187">
        <v>2</v>
      </c>
      <c r="D117" s="175" t="s">
        <v>748</v>
      </c>
      <c r="E117" s="175" t="s">
        <v>749</v>
      </c>
      <c r="F117" s="175" t="s">
        <v>357</v>
      </c>
      <c r="G117" s="175" t="s">
        <v>304</v>
      </c>
      <c r="H117" s="83" t="s">
        <v>879</v>
      </c>
      <c r="I117" s="52" t="s">
        <v>751</v>
      </c>
      <c r="J117" s="83"/>
      <c r="K117" s="52" t="s">
        <v>756</v>
      </c>
      <c r="L117" s="93" t="s">
        <v>916</v>
      </c>
      <c r="M117" s="175" t="s">
        <v>753</v>
      </c>
      <c r="N117" s="131">
        <f t="shared" si="8"/>
        <v>0</v>
      </c>
      <c r="O117" s="96">
        <v>0</v>
      </c>
      <c r="P117" s="97">
        <v>0</v>
      </c>
      <c r="Q117" s="95" t="s">
        <v>754</v>
      </c>
      <c r="R117" s="95" t="s">
        <v>755</v>
      </c>
      <c r="S117" s="51"/>
      <c r="T117" s="175"/>
    </row>
    <row r="118" spans="1:21" s="185" customFormat="1" ht="71.25" customHeight="1">
      <c r="A118" s="186"/>
      <c r="B118" s="75">
        <v>34</v>
      </c>
      <c r="C118" s="187">
        <v>3</v>
      </c>
      <c r="D118" s="175" t="s">
        <v>748</v>
      </c>
      <c r="E118" s="175" t="s">
        <v>749</v>
      </c>
      <c r="F118" s="175" t="s">
        <v>335</v>
      </c>
      <c r="G118" s="175" t="s">
        <v>336</v>
      </c>
      <c r="H118" s="83" t="s">
        <v>879</v>
      </c>
      <c r="I118" s="52" t="s">
        <v>751</v>
      </c>
      <c r="J118" s="83"/>
      <c r="K118" s="52" t="s">
        <v>757</v>
      </c>
      <c r="L118" s="93" t="s">
        <v>916</v>
      </c>
      <c r="M118" s="175" t="s">
        <v>753</v>
      </c>
      <c r="N118" s="131">
        <f t="shared" si="8"/>
        <v>0</v>
      </c>
      <c r="O118" s="96">
        <v>0</v>
      </c>
      <c r="P118" s="97">
        <v>0</v>
      </c>
      <c r="Q118" s="95" t="s">
        <v>754</v>
      </c>
      <c r="R118" s="95" t="s">
        <v>755</v>
      </c>
      <c r="S118" s="51"/>
      <c r="T118" s="175"/>
    </row>
    <row r="119" spans="1:21" s="185" customFormat="1" ht="71.25" customHeight="1">
      <c r="A119" s="186"/>
      <c r="B119" s="75">
        <v>34</v>
      </c>
      <c r="C119" s="187">
        <v>4</v>
      </c>
      <c r="D119" s="175" t="s">
        <v>748</v>
      </c>
      <c r="E119" s="175" t="s">
        <v>749</v>
      </c>
      <c r="F119" s="175" t="s">
        <v>921</v>
      </c>
      <c r="G119" s="175" t="s">
        <v>1173</v>
      </c>
      <c r="H119" s="83" t="s">
        <v>879</v>
      </c>
      <c r="I119" s="52" t="s">
        <v>751</v>
      </c>
      <c r="J119" s="83"/>
      <c r="K119" s="52" t="s">
        <v>1174</v>
      </c>
      <c r="L119" s="93" t="s">
        <v>916</v>
      </c>
      <c r="M119" s="175" t="s">
        <v>753</v>
      </c>
      <c r="N119" s="131">
        <f t="shared" si="8"/>
        <v>0</v>
      </c>
      <c r="O119" s="96">
        <v>0</v>
      </c>
      <c r="P119" s="97">
        <v>0</v>
      </c>
      <c r="Q119" s="95" t="s">
        <v>754</v>
      </c>
      <c r="R119" s="95" t="s">
        <v>755</v>
      </c>
      <c r="S119" s="51"/>
      <c r="T119" s="175"/>
    </row>
    <row r="120" spans="1:21" s="99" customFormat="1" ht="101.25" customHeight="1">
      <c r="A120" s="98"/>
      <c r="B120" s="75">
        <v>35</v>
      </c>
      <c r="C120" s="75">
        <v>1</v>
      </c>
      <c r="D120" s="76" t="s">
        <v>307</v>
      </c>
      <c r="E120" s="76" t="s">
        <v>308</v>
      </c>
      <c r="F120" s="76" t="s">
        <v>45</v>
      </c>
      <c r="G120" s="76" t="s">
        <v>18</v>
      </c>
      <c r="H120" s="78" t="s">
        <v>162</v>
      </c>
      <c r="I120" s="79" t="s">
        <v>42</v>
      </c>
      <c r="J120" s="135"/>
      <c r="K120" s="85"/>
      <c r="L120" s="76" t="s">
        <v>309</v>
      </c>
      <c r="M120" s="77" t="s">
        <v>759</v>
      </c>
      <c r="N120" s="131">
        <f t="shared" si="8"/>
        <v>4</v>
      </c>
      <c r="O120" s="83">
        <v>2</v>
      </c>
      <c r="P120" s="84">
        <v>2</v>
      </c>
      <c r="Q120" s="77" t="s">
        <v>415</v>
      </c>
      <c r="R120" s="77" t="s">
        <v>1175</v>
      </c>
      <c r="S120" s="103" t="s">
        <v>1176</v>
      </c>
      <c r="T120" s="127"/>
      <c r="U120" s="185"/>
    </row>
    <row r="121" spans="1:21" s="99" customFormat="1" ht="75" customHeight="1">
      <c r="A121" s="98"/>
      <c r="B121" s="75">
        <v>36</v>
      </c>
      <c r="C121" s="75">
        <v>1</v>
      </c>
      <c r="D121" s="76" t="s">
        <v>153</v>
      </c>
      <c r="E121" s="76" t="s">
        <v>310</v>
      </c>
      <c r="F121" s="76" t="s">
        <v>16</v>
      </c>
      <c r="G121" s="76" t="s">
        <v>1177</v>
      </c>
      <c r="H121" s="78" t="s">
        <v>879</v>
      </c>
      <c r="I121" s="79" t="s">
        <v>391</v>
      </c>
      <c r="J121" s="135"/>
      <c r="K121" s="85"/>
      <c r="L121" s="82" t="s">
        <v>1071</v>
      </c>
      <c r="M121" s="77" t="s">
        <v>76</v>
      </c>
      <c r="N121" s="131">
        <f t="shared" si="8"/>
        <v>0</v>
      </c>
      <c r="O121" s="83">
        <v>0</v>
      </c>
      <c r="P121" s="84">
        <v>0</v>
      </c>
      <c r="Q121" s="77" t="s">
        <v>154</v>
      </c>
      <c r="R121" s="77" t="s">
        <v>155</v>
      </c>
      <c r="S121" s="103" t="s">
        <v>1178</v>
      </c>
      <c r="T121" s="127" t="s">
        <v>156</v>
      </c>
      <c r="U121" s="185"/>
    </row>
    <row r="122" spans="1:21" s="99" customFormat="1" ht="127.5" customHeight="1">
      <c r="A122" s="98"/>
      <c r="B122" s="75">
        <v>37</v>
      </c>
      <c r="C122" s="75">
        <v>1</v>
      </c>
      <c r="D122" s="76" t="s">
        <v>157</v>
      </c>
      <c r="E122" s="76" t="s">
        <v>159</v>
      </c>
      <c r="F122" s="76" t="s">
        <v>1132</v>
      </c>
      <c r="G122" s="76" t="s">
        <v>66</v>
      </c>
      <c r="H122" s="78" t="s">
        <v>918</v>
      </c>
      <c r="I122" s="79" t="s">
        <v>311</v>
      </c>
      <c r="J122" s="135"/>
      <c r="K122" s="85"/>
      <c r="L122" s="82" t="s">
        <v>942</v>
      </c>
      <c r="M122" s="77" t="s">
        <v>158</v>
      </c>
      <c r="N122" s="131">
        <f t="shared" si="8"/>
        <v>3</v>
      </c>
      <c r="O122" s="83">
        <v>2</v>
      </c>
      <c r="P122" s="84">
        <v>1</v>
      </c>
      <c r="Q122" s="77" t="s">
        <v>1179</v>
      </c>
      <c r="R122" s="77" t="s">
        <v>1180</v>
      </c>
      <c r="S122" s="118" t="s">
        <v>312</v>
      </c>
      <c r="T122" s="111"/>
      <c r="U122" s="185"/>
    </row>
    <row r="123" spans="1:21" s="185" customFormat="1" ht="98.25" customHeight="1">
      <c r="A123" s="186"/>
      <c r="B123" s="75">
        <v>37</v>
      </c>
      <c r="C123" s="75">
        <v>2</v>
      </c>
      <c r="D123" s="76" t="s">
        <v>157</v>
      </c>
      <c r="E123" s="76" t="s">
        <v>476</v>
      </c>
      <c r="F123" s="76" t="s">
        <v>16</v>
      </c>
      <c r="G123" s="76" t="s">
        <v>284</v>
      </c>
      <c r="H123" s="78" t="s">
        <v>879</v>
      </c>
      <c r="I123" s="79" t="s">
        <v>1181</v>
      </c>
      <c r="J123" s="135"/>
      <c r="K123" s="85" t="s">
        <v>760</v>
      </c>
      <c r="L123" s="82" t="s">
        <v>1182</v>
      </c>
      <c r="M123" s="77" t="s">
        <v>158</v>
      </c>
      <c r="N123" s="131">
        <f t="shared" si="8"/>
        <v>0</v>
      </c>
      <c r="O123" s="83">
        <v>0</v>
      </c>
      <c r="P123" s="84">
        <v>0</v>
      </c>
      <c r="Q123" s="77" t="s">
        <v>1183</v>
      </c>
      <c r="R123" s="77" t="s">
        <v>477</v>
      </c>
      <c r="S123" s="103" t="s">
        <v>1184</v>
      </c>
      <c r="T123" s="111" t="s">
        <v>478</v>
      </c>
    </row>
    <row r="124" spans="1:21" s="185" customFormat="1" ht="105.75" customHeight="1">
      <c r="A124" s="186"/>
      <c r="B124" s="75">
        <v>37</v>
      </c>
      <c r="C124" s="75">
        <v>3</v>
      </c>
      <c r="D124" s="76" t="s">
        <v>157</v>
      </c>
      <c r="E124" s="76" t="s">
        <v>479</v>
      </c>
      <c r="F124" s="76" t="s">
        <v>22</v>
      </c>
      <c r="G124" s="76" t="s">
        <v>304</v>
      </c>
      <c r="H124" s="78" t="s">
        <v>879</v>
      </c>
      <c r="I124" s="79" t="s">
        <v>377</v>
      </c>
      <c r="J124" s="135"/>
      <c r="K124" s="85" t="s">
        <v>761</v>
      </c>
      <c r="L124" s="82" t="s">
        <v>1185</v>
      </c>
      <c r="M124" s="77" t="s">
        <v>158</v>
      </c>
      <c r="N124" s="131">
        <f t="shared" si="8"/>
        <v>0</v>
      </c>
      <c r="O124" s="83">
        <v>0</v>
      </c>
      <c r="P124" s="84">
        <v>0</v>
      </c>
      <c r="Q124" s="77" t="s">
        <v>480</v>
      </c>
      <c r="R124" s="77" t="s">
        <v>481</v>
      </c>
      <c r="S124" s="118"/>
      <c r="T124" s="111" t="s">
        <v>482</v>
      </c>
    </row>
    <row r="125" spans="1:21" s="185" customFormat="1" ht="98.25" customHeight="1">
      <c r="A125" s="186"/>
      <c r="B125" s="75">
        <v>38</v>
      </c>
      <c r="C125" s="75">
        <v>1</v>
      </c>
      <c r="D125" s="76" t="s">
        <v>160</v>
      </c>
      <c r="E125" s="76" t="s">
        <v>161</v>
      </c>
      <c r="F125" s="76" t="s">
        <v>16</v>
      </c>
      <c r="G125" s="76" t="s">
        <v>55</v>
      </c>
      <c r="H125" s="78" t="s">
        <v>162</v>
      </c>
      <c r="I125" s="79" t="s">
        <v>1186</v>
      </c>
      <c r="J125" s="135"/>
      <c r="K125" s="85"/>
      <c r="L125" s="82" t="s">
        <v>163</v>
      </c>
      <c r="M125" s="77" t="s">
        <v>1187</v>
      </c>
      <c r="N125" s="131">
        <v>2</v>
      </c>
      <c r="O125" s="83">
        <v>1</v>
      </c>
      <c r="P125" s="84">
        <v>1</v>
      </c>
      <c r="Q125" s="77" t="s">
        <v>313</v>
      </c>
      <c r="R125" s="77" t="s">
        <v>763</v>
      </c>
      <c r="S125" s="103" t="s">
        <v>1188</v>
      </c>
      <c r="T125" s="127"/>
    </row>
    <row r="126" spans="1:21" s="17" customFormat="1" ht="108.75" customHeight="1">
      <c r="A126" s="16"/>
      <c r="B126" s="75">
        <v>38</v>
      </c>
      <c r="C126" s="75">
        <v>2</v>
      </c>
      <c r="D126" s="76" t="s">
        <v>160</v>
      </c>
      <c r="E126" s="76" t="s">
        <v>164</v>
      </c>
      <c r="F126" s="76" t="s">
        <v>16</v>
      </c>
      <c r="G126" s="76" t="s">
        <v>18</v>
      </c>
      <c r="H126" s="78" t="s">
        <v>918</v>
      </c>
      <c r="I126" s="79" t="s">
        <v>414</v>
      </c>
      <c r="J126" s="135"/>
      <c r="K126" s="85"/>
      <c r="L126" s="82" t="s">
        <v>1189</v>
      </c>
      <c r="M126" s="77" t="s">
        <v>1187</v>
      </c>
      <c r="N126" s="131">
        <v>2</v>
      </c>
      <c r="O126" s="83">
        <v>1</v>
      </c>
      <c r="P126" s="84">
        <v>1</v>
      </c>
      <c r="Q126" s="77" t="s">
        <v>314</v>
      </c>
      <c r="R126" s="77" t="s">
        <v>763</v>
      </c>
      <c r="S126" s="103" t="s">
        <v>1190</v>
      </c>
      <c r="T126" s="127"/>
    </row>
    <row r="127" spans="1:21" s="17" customFormat="1" ht="117" customHeight="1">
      <c r="A127" s="16"/>
      <c r="B127" s="75">
        <v>38</v>
      </c>
      <c r="C127" s="75">
        <v>3</v>
      </c>
      <c r="D127" s="76" t="s">
        <v>160</v>
      </c>
      <c r="E127" s="76" t="s">
        <v>166</v>
      </c>
      <c r="F127" s="76" t="s">
        <v>1089</v>
      </c>
      <c r="G127" s="76" t="s">
        <v>922</v>
      </c>
      <c r="H127" s="78" t="s">
        <v>918</v>
      </c>
      <c r="I127" s="79" t="s">
        <v>15</v>
      </c>
      <c r="J127" s="135"/>
      <c r="K127" s="85"/>
      <c r="L127" s="82" t="s">
        <v>953</v>
      </c>
      <c r="M127" s="77" t="s">
        <v>1187</v>
      </c>
      <c r="N127" s="131">
        <v>4</v>
      </c>
      <c r="O127" s="83">
        <v>2</v>
      </c>
      <c r="P127" s="84">
        <v>2</v>
      </c>
      <c r="Q127" s="77" t="s">
        <v>1191</v>
      </c>
      <c r="R127" s="77" t="s">
        <v>763</v>
      </c>
      <c r="S127" s="118"/>
      <c r="T127" s="77"/>
    </row>
    <row r="128" spans="1:21" s="16" customFormat="1" ht="100.5" customHeight="1">
      <c r="B128" s="75">
        <v>38</v>
      </c>
      <c r="C128" s="75">
        <v>4</v>
      </c>
      <c r="D128" s="76" t="s">
        <v>160</v>
      </c>
      <c r="E128" s="76" t="s">
        <v>165</v>
      </c>
      <c r="F128" s="81" t="s">
        <v>392</v>
      </c>
      <c r="G128" s="76" t="s">
        <v>1192</v>
      </c>
      <c r="H128" s="78" t="s">
        <v>918</v>
      </c>
      <c r="I128" s="79" t="s">
        <v>15</v>
      </c>
      <c r="J128" s="135"/>
      <c r="K128" s="85"/>
      <c r="L128" s="82" t="s">
        <v>1189</v>
      </c>
      <c r="M128" s="77" t="s">
        <v>1187</v>
      </c>
      <c r="N128" s="131">
        <v>2</v>
      </c>
      <c r="O128" s="83">
        <v>1</v>
      </c>
      <c r="P128" s="84">
        <v>1</v>
      </c>
      <c r="Q128" s="77" t="s">
        <v>315</v>
      </c>
      <c r="R128" s="77" t="s">
        <v>763</v>
      </c>
      <c r="S128" s="103" t="s">
        <v>1193</v>
      </c>
      <c r="T128" s="127"/>
    </row>
    <row r="129" spans="1:21" s="177" customFormat="1" ht="83.25" customHeight="1">
      <c r="B129" s="75">
        <v>38</v>
      </c>
      <c r="C129" s="75">
        <v>5</v>
      </c>
      <c r="D129" s="76" t="s">
        <v>160</v>
      </c>
      <c r="E129" s="76" t="s">
        <v>167</v>
      </c>
      <c r="F129" s="76" t="s">
        <v>11</v>
      </c>
      <c r="G129" s="76" t="s">
        <v>1194</v>
      </c>
      <c r="H129" s="78" t="s">
        <v>879</v>
      </c>
      <c r="I129" s="79" t="s">
        <v>391</v>
      </c>
      <c r="J129" s="135"/>
      <c r="K129" s="85"/>
      <c r="L129" s="82" t="s">
        <v>953</v>
      </c>
      <c r="M129" s="77" t="s">
        <v>1187</v>
      </c>
      <c r="N129" s="131">
        <v>1</v>
      </c>
      <c r="O129" s="83">
        <v>0</v>
      </c>
      <c r="P129" s="84">
        <v>1</v>
      </c>
      <c r="Q129" s="77" t="s">
        <v>316</v>
      </c>
      <c r="R129" s="77" t="s">
        <v>764</v>
      </c>
      <c r="S129" s="118"/>
      <c r="T129" s="77"/>
    </row>
    <row r="130" spans="1:21" s="16" customFormat="1" ht="86.25" customHeight="1">
      <c r="B130" s="75">
        <v>38</v>
      </c>
      <c r="C130" s="75">
        <v>6</v>
      </c>
      <c r="D130" s="76" t="s">
        <v>160</v>
      </c>
      <c r="E130" s="76" t="s">
        <v>317</v>
      </c>
      <c r="F130" s="76" t="s">
        <v>971</v>
      </c>
      <c r="G130" s="76" t="s">
        <v>1195</v>
      </c>
      <c r="H130" s="78" t="s">
        <v>879</v>
      </c>
      <c r="I130" s="79" t="s">
        <v>391</v>
      </c>
      <c r="J130" s="135"/>
      <c r="K130" s="85"/>
      <c r="L130" s="82" t="s">
        <v>949</v>
      </c>
      <c r="M130" s="77" t="s">
        <v>1187</v>
      </c>
      <c r="N130" s="131">
        <v>1</v>
      </c>
      <c r="O130" s="83">
        <v>0</v>
      </c>
      <c r="P130" s="84">
        <v>1</v>
      </c>
      <c r="Q130" s="77" t="s">
        <v>318</v>
      </c>
      <c r="R130" s="77" t="s">
        <v>765</v>
      </c>
      <c r="S130" s="103" t="s">
        <v>1196</v>
      </c>
      <c r="T130" s="77"/>
    </row>
    <row r="131" spans="1:21" s="16" customFormat="1" ht="73.5" customHeight="1">
      <c r="B131" s="75">
        <v>39</v>
      </c>
      <c r="C131" s="75">
        <v>1</v>
      </c>
      <c r="D131" s="76" t="s">
        <v>168</v>
      </c>
      <c r="E131" s="76" t="s">
        <v>172</v>
      </c>
      <c r="F131" s="76" t="s">
        <v>16</v>
      </c>
      <c r="G131" s="76" t="s">
        <v>28</v>
      </c>
      <c r="H131" s="78" t="s">
        <v>918</v>
      </c>
      <c r="I131" s="79" t="s">
        <v>1186</v>
      </c>
      <c r="J131" s="135"/>
      <c r="K131" s="85"/>
      <c r="L131" s="82" t="s">
        <v>985</v>
      </c>
      <c r="M131" s="77" t="s">
        <v>767</v>
      </c>
      <c r="N131" s="131">
        <f t="shared" ref="N131:N145" si="9">O131+P131</f>
        <v>4</v>
      </c>
      <c r="O131" s="83">
        <v>2</v>
      </c>
      <c r="P131" s="84">
        <v>2</v>
      </c>
      <c r="Q131" s="77" t="s">
        <v>1197</v>
      </c>
      <c r="R131" s="77" t="s">
        <v>621</v>
      </c>
      <c r="S131" s="103" t="s">
        <v>768</v>
      </c>
      <c r="T131" s="126"/>
    </row>
    <row r="132" spans="1:21" s="16" customFormat="1" ht="129.75" customHeight="1">
      <c r="B132" s="75">
        <v>40</v>
      </c>
      <c r="C132" s="75">
        <v>1</v>
      </c>
      <c r="D132" s="76" t="s">
        <v>173</v>
      </c>
      <c r="E132" s="76" t="s">
        <v>412</v>
      </c>
      <c r="F132" s="76" t="s">
        <v>16</v>
      </c>
      <c r="G132" s="76" t="s">
        <v>18</v>
      </c>
      <c r="H132" s="78" t="s">
        <v>162</v>
      </c>
      <c r="I132" s="79" t="s">
        <v>411</v>
      </c>
      <c r="J132" s="135"/>
      <c r="K132" s="85"/>
      <c r="L132" s="82" t="s">
        <v>319</v>
      </c>
      <c r="M132" s="77" t="s">
        <v>484</v>
      </c>
      <c r="N132" s="131">
        <f t="shared" si="9"/>
        <v>7</v>
      </c>
      <c r="O132" s="83">
        <v>2</v>
      </c>
      <c r="P132" s="84">
        <v>5</v>
      </c>
      <c r="Q132" s="77" t="s">
        <v>320</v>
      </c>
      <c r="R132" s="77" t="s">
        <v>321</v>
      </c>
      <c r="S132" s="117" t="s">
        <v>322</v>
      </c>
      <c r="T132" s="103"/>
    </row>
    <row r="133" spans="1:21" s="16" customFormat="1" ht="108.75" customHeight="1">
      <c r="B133" s="75">
        <v>40</v>
      </c>
      <c r="C133" s="75">
        <v>2</v>
      </c>
      <c r="D133" s="93" t="s">
        <v>173</v>
      </c>
      <c r="E133" s="175" t="s">
        <v>323</v>
      </c>
      <c r="F133" s="175" t="s">
        <v>11</v>
      </c>
      <c r="G133" s="175" t="s">
        <v>21</v>
      </c>
      <c r="H133" s="83" t="s">
        <v>324</v>
      </c>
      <c r="I133" s="100" t="s">
        <v>325</v>
      </c>
      <c r="J133" s="135"/>
      <c r="K133" s="100"/>
      <c r="L133" s="82" t="s">
        <v>1198</v>
      </c>
      <c r="M133" s="95" t="s">
        <v>484</v>
      </c>
      <c r="N133" s="131">
        <f t="shared" si="9"/>
        <v>1</v>
      </c>
      <c r="O133" s="96">
        <v>1</v>
      </c>
      <c r="P133" s="97">
        <v>0</v>
      </c>
      <c r="Q133" s="95" t="s">
        <v>326</v>
      </c>
      <c r="R133" s="95" t="s">
        <v>327</v>
      </c>
      <c r="S133" s="120" t="s">
        <v>1199</v>
      </c>
      <c r="T133" s="95"/>
    </row>
    <row r="134" spans="1:21" s="16" customFormat="1" ht="65.099999999999994" customHeight="1">
      <c r="B134" s="75">
        <v>40</v>
      </c>
      <c r="C134" s="75">
        <v>3</v>
      </c>
      <c r="D134" s="76" t="s">
        <v>173</v>
      </c>
      <c r="E134" s="76" t="s">
        <v>1200</v>
      </c>
      <c r="F134" s="76" t="s">
        <v>16</v>
      </c>
      <c r="G134" s="76" t="s">
        <v>1201</v>
      </c>
      <c r="H134" s="78" t="s">
        <v>1202</v>
      </c>
      <c r="I134" s="79" t="s">
        <v>377</v>
      </c>
      <c r="J134" s="135"/>
      <c r="K134" s="85" t="s">
        <v>769</v>
      </c>
      <c r="L134" s="82" t="s">
        <v>1203</v>
      </c>
      <c r="M134" s="77" t="s">
        <v>770</v>
      </c>
      <c r="N134" s="131">
        <f t="shared" si="9"/>
        <v>0</v>
      </c>
      <c r="O134" s="83">
        <v>0</v>
      </c>
      <c r="P134" s="84">
        <v>0</v>
      </c>
      <c r="Q134" s="105" t="s">
        <v>174</v>
      </c>
      <c r="R134" s="77" t="s">
        <v>175</v>
      </c>
      <c r="S134" s="103" t="s">
        <v>1204</v>
      </c>
      <c r="T134" s="126"/>
    </row>
    <row r="135" spans="1:21" s="16" customFormat="1" ht="65.099999999999994" customHeight="1">
      <c r="B135" s="75">
        <v>40</v>
      </c>
      <c r="C135" s="75">
        <v>4</v>
      </c>
      <c r="D135" s="76" t="s">
        <v>173</v>
      </c>
      <c r="E135" s="76" t="s">
        <v>1200</v>
      </c>
      <c r="F135" s="76" t="s">
        <v>16</v>
      </c>
      <c r="G135" s="76" t="s">
        <v>17</v>
      </c>
      <c r="H135" s="78" t="s">
        <v>986</v>
      </c>
      <c r="I135" s="79" t="s">
        <v>377</v>
      </c>
      <c r="J135" s="135"/>
      <c r="K135" s="85" t="s">
        <v>769</v>
      </c>
      <c r="L135" s="82" t="s">
        <v>1205</v>
      </c>
      <c r="M135" s="77" t="s">
        <v>770</v>
      </c>
      <c r="N135" s="131">
        <f t="shared" si="9"/>
        <v>0</v>
      </c>
      <c r="O135" s="83">
        <v>0</v>
      </c>
      <c r="P135" s="84">
        <v>0</v>
      </c>
      <c r="Q135" s="105" t="s">
        <v>174</v>
      </c>
      <c r="R135" s="77" t="s">
        <v>175</v>
      </c>
      <c r="S135" s="103" t="s">
        <v>1206</v>
      </c>
      <c r="T135" s="126"/>
    </row>
    <row r="136" spans="1:21" s="16" customFormat="1" ht="65.099999999999994" customHeight="1">
      <c r="B136" s="75">
        <v>40</v>
      </c>
      <c r="C136" s="75">
        <v>5</v>
      </c>
      <c r="D136" s="76" t="s">
        <v>173</v>
      </c>
      <c r="E136" s="76" t="s">
        <v>1207</v>
      </c>
      <c r="F136" s="76" t="s">
        <v>16</v>
      </c>
      <c r="G136" s="76" t="s">
        <v>176</v>
      </c>
      <c r="H136" s="78" t="s">
        <v>986</v>
      </c>
      <c r="I136" s="79" t="s">
        <v>377</v>
      </c>
      <c r="J136" s="135"/>
      <c r="K136" s="85" t="s">
        <v>769</v>
      </c>
      <c r="L136" s="82" t="s">
        <v>1205</v>
      </c>
      <c r="M136" s="77" t="s">
        <v>770</v>
      </c>
      <c r="N136" s="131">
        <f t="shared" si="9"/>
        <v>0</v>
      </c>
      <c r="O136" s="83">
        <v>0</v>
      </c>
      <c r="P136" s="84">
        <v>0</v>
      </c>
      <c r="Q136" s="105" t="s">
        <v>174</v>
      </c>
      <c r="R136" s="77" t="s">
        <v>175</v>
      </c>
      <c r="S136" s="103" t="s">
        <v>1206</v>
      </c>
      <c r="T136" s="126"/>
    </row>
    <row r="137" spans="1:21" s="177" customFormat="1" ht="65.099999999999994" customHeight="1">
      <c r="A137" s="16"/>
      <c r="B137" s="75">
        <v>40</v>
      </c>
      <c r="C137" s="75">
        <v>6</v>
      </c>
      <c r="D137" s="76" t="s">
        <v>173</v>
      </c>
      <c r="E137" s="76" t="s">
        <v>1207</v>
      </c>
      <c r="F137" s="76" t="s">
        <v>16</v>
      </c>
      <c r="G137" s="76" t="s">
        <v>177</v>
      </c>
      <c r="H137" s="78" t="s">
        <v>986</v>
      </c>
      <c r="I137" s="79" t="s">
        <v>377</v>
      </c>
      <c r="J137" s="135"/>
      <c r="K137" s="85" t="s">
        <v>769</v>
      </c>
      <c r="L137" s="82" t="s">
        <v>1205</v>
      </c>
      <c r="M137" s="77" t="s">
        <v>770</v>
      </c>
      <c r="N137" s="131">
        <f t="shared" si="9"/>
        <v>0</v>
      </c>
      <c r="O137" s="83">
        <v>0</v>
      </c>
      <c r="P137" s="84">
        <v>0</v>
      </c>
      <c r="Q137" s="105" t="s">
        <v>174</v>
      </c>
      <c r="R137" s="77" t="s">
        <v>175</v>
      </c>
      <c r="S137" s="103" t="s">
        <v>1206</v>
      </c>
      <c r="T137" s="126"/>
    </row>
    <row r="138" spans="1:21" s="189" customFormat="1" ht="65.099999999999994" customHeight="1">
      <c r="A138" s="188"/>
      <c r="B138" s="75">
        <v>40</v>
      </c>
      <c r="C138" s="75">
        <v>7</v>
      </c>
      <c r="D138" s="76" t="s">
        <v>173</v>
      </c>
      <c r="E138" s="76" t="s">
        <v>328</v>
      </c>
      <c r="F138" s="76" t="s">
        <v>1208</v>
      </c>
      <c r="G138" s="76" t="s">
        <v>1209</v>
      </c>
      <c r="H138" s="78" t="s">
        <v>986</v>
      </c>
      <c r="I138" s="79" t="s">
        <v>377</v>
      </c>
      <c r="J138" s="135"/>
      <c r="K138" s="85" t="s">
        <v>771</v>
      </c>
      <c r="L138" s="82" t="s">
        <v>1012</v>
      </c>
      <c r="M138" s="77" t="s">
        <v>770</v>
      </c>
      <c r="N138" s="131">
        <f t="shared" si="9"/>
        <v>0</v>
      </c>
      <c r="O138" s="83">
        <v>0</v>
      </c>
      <c r="P138" s="84">
        <v>0</v>
      </c>
      <c r="Q138" s="105" t="s">
        <v>329</v>
      </c>
      <c r="R138" s="77" t="s">
        <v>175</v>
      </c>
      <c r="S138" s="103" t="s">
        <v>1210</v>
      </c>
      <c r="T138" s="126"/>
    </row>
    <row r="139" spans="1:21" s="189" customFormat="1" ht="65.099999999999994" customHeight="1">
      <c r="A139" s="188"/>
      <c r="B139" s="75">
        <v>40</v>
      </c>
      <c r="C139" s="75">
        <v>8</v>
      </c>
      <c r="D139" s="76" t="s">
        <v>173</v>
      </c>
      <c r="E139" s="76" t="s">
        <v>328</v>
      </c>
      <c r="F139" s="76" t="s">
        <v>1211</v>
      </c>
      <c r="G139" s="76" t="s">
        <v>1212</v>
      </c>
      <c r="H139" s="78" t="s">
        <v>986</v>
      </c>
      <c r="I139" s="79" t="s">
        <v>377</v>
      </c>
      <c r="J139" s="135"/>
      <c r="K139" s="85" t="s">
        <v>771</v>
      </c>
      <c r="L139" s="82" t="s">
        <v>1012</v>
      </c>
      <c r="M139" s="77" t="s">
        <v>770</v>
      </c>
      <c r="N139" s="131">
        <f t="shared" si="9"/>
        <v>0</v>
      </c>
      <c r="O139" s="83">
        <v>0</v>
      </c>
      <c r="P139" s="84">
        <v>0</v>
      </c>
      <c r="Q139" s="105" t="s">
        <v>329</v>
      </c>
      <c r="R139" s="77" t="s">
        <v>175</v>
      </c>
      <c r="S139" s="103" t="s">
        <v>1210</v>
      </c>
      <c r="T139" s="126"/>
    </row>
    <row r="140" spans="1:21" s="17" customFormat="1" ht="65.099999999999994" customHeight="1">
      <c r="A140" s="16"/>
      <c r="B140" s="75">
        <v>40</v>
      </c>
      <c r="C140" s="75">
        <v>9</v>
      </c>
      <c r="D140" s="76" t="s">
        <v>173</v>
      </c>
      <c r="E140" s="76" t="s">
        <v>328</v>
      </c>
      <c r="F140" s="76" t="s">
        <v>1213</v>
      </c>
      <c r="G140" s="76" t="s">
        <v>1214</v>
      </c>
      <c r="H140" s="78" t="s">
        <v>986</v>
      </c>
      <c r="I140" s="79" t="s">
        <v>377</v>
      </c>
      <c r="J140" s="135"/>
      <c r="K140" s="85" t="s">
        <v>771</v>
      </c>
      <c r="L140" s="82" t="s">
        <v>1012</v>
      </c>
      <c r="M140" s="77" t="s">
        <v>770</v>
      </c>
      <c r="N140" s="131">
        <f t="shared" si="9"/>
        <v>0</v>
      </c>
      <c r="O140" s="83">
        <v>0</v>
      </c>
      <c r="P140" s="84">
        <v>0</v>
      </c>
      <c r="Q140" s="105" t="s">
        <v>329</v>
      </c>
      <c r="R140" s="77" t="s">
        <v>175</v>
      </c>
      <c r="S140" s="103" t="s">
        <v>1210</v>
      </c>
      <c r="T140" s="126"/>
    </row>
    <row r="141" spans="1:21" s="17" customFormat="1" ht="65.099999999999994" customHeight="1">
      <c r="A141" s="16"/>
      <c r="B141" s="75">
        <v>40</v>
      </c>
      <c r="C141" s="75">
        <v>10</v>
      </c>
      <c r="D141" s="76" t="s">
        <v>173</v>
      </c>
      <c r="E141" s="76" t="s">
        <v>328</v>
      </c>
      <c r="F141" s="76" t="s">
        <v>1215</v>
      </c>
      <c r="G141" s="76" t="s">
        <v>1216</v>
      </c>
      <c r="H141" s="78" t="s">
        <v>986</v>
      </c>
      <c r="I141" s="79" t="s">
        <v>377</v>
      </c>
      <c r="J141" s="135"/>
      <c r="K141" s="85" t="s">
        <v>771</v>
      </c>
      <c r="L141" s="82" t="s">
        <v>1012</v>
      </c>
      <c r="M141" s="77" t="s">
        <v>770</v>
      </c>
      <c r="N141" s="131">
        <f t="shared" si="9"/>
        <v>0</v>
      </c>
      <c r="O141" s="83">
        <v>0</v>
      </c>
      <c r="P141" s="84">
        <v>0</v>
      </c>
      <c r="Q141" s="105" t="s">
        <v>329</v>
      </c>
      <c r="R141" s="77" t="s">
        <v>175</v>
      </c>
      <c r="S141" s="103" t="s">
        <v>1210</v>
      </c>
      <c r="T141" s="126"/>
    </row>
    <row r="142" spans="1:21" s="80" customFormat="1" ht="60" customHeight="1">
      <c r="A142" s="74"/>
      <c r="B142" s="90">
        <v>41</v>
      </c>
      <c r="C142" s="90">
        <v>1</v>
      </c>
      <c r="D142" s="112" t="s">
        <v>178</v>
      </c>
      <c r="E142" s="112" t="s">
        <v>179</v>
      </c>
      <c r="F142" s="112" t="s">
        <v>11</v>
      </c>
      <c r="G142" s="112" t="s">
        <v>1217</v>
      </c>
      <c r="H142" s="107" t="s">
        <v>1218</v>
      </c>
      <c r="I142" s="108" t="s">
        <v>15</v>
      </c>
      <c r="J142" s="137"/>
      <c r="K142" s="134"/>
      <c r="L142" s="109" t="s">
        <v>1219</v>
      </c>
      <c r="M142" s="106" t="s">
        <v>71</v>
      </c>
      <c r="N142" s="131">
        <f t="shared" si="9"/>
        <v>1</v>
      </c>
      <c r="O142" s="110">
        <v>1</v>
      </c>
      <c r="P142" s="115">
        <v>0</v>
      </c>
      <c r="Q142" s="116" t="s">
        <v>180</v>
      </c>
      <c r="R142" s="106" t="s">
        <v>181</v>
      </c>
      <c r="S142" s="122"/>
      <c r="T142" s="106"/>
      <c r="U142" s="17"/>
    </row>
    <row r="143" spans="1:21" s="23" customFormat="1" ht="60" customHeight="1">
      <c r="A143" s="22"/>
      <c r="B143" s="90">
        <v>41</v>
      </c>
      <c r="C143" s="75">
        <v>2</v>
      </c>
      <c r="D143" s="112" t="s">
        <v>178</v>
      </c>
      <c r="E143" s="76" t="s">
        <v>1220</v>
      </c>
      <c r="F143" s="112" t="s">
        <v>1221</v>
      </c>
      <c r="G143" s="112" t="s">
        <v>1221</v>
      </c>
      <c r="H143" s="107" t="s">
        <v>1162</v>
      </c>
      <c r="I143" s="108" t="s">
        <v>410</v>
      </c>
      <c r="J143" s="137"/>
      <c r="K143" s="134"/>
      <c r="L143" s="109" t="s">
        <v>1222</v>
      </c>
      <c r="M143" s="106" t="s">
        <v>71</v>
      </c>
      <c r="N143" s="131">
        <f>O143+2</f>
        <v>2</v>
      </c>
      <c r="O143" s="110">
        <v>0</v>
      </c>
      <c r="P143" s="115">
        <v>2</v>
      </c>
      <c r="Q143" s="116" t="s">
        <v>183</v>
      </c>
      <c r="R143" s="106" t="s">
        <v>184</v>
      </c>
      <c r="S143" s="123"/>
      <c r="T143" s="129"/>
      <c r="U143" s="189"/>
    </row>
    <row r="144" spans="1:21" s="80" customFormat="1" ht="60" customHeight="1" collapsed="1">
      <c r="A144" s="74"/>
      <c r="B144" s="90">
        <v>41</v>
      </c>
      <c r="C144" s="75">
        <v>3</v>
      </c>
      <c r="D144" s="112" t="s">
        <v>178</v>
      </c>
      <c r="E144" s="76" t="s">
        <v>1220</v>
      </c>
      <c r="F144" s="112" t="s">
        <v>16</v>
      </c>
      <c r="G144" s="112" t="s">
        <v>28</v>
      </c>
      <c r="H144" s="107" t="s">
        <v>1162</v>
      </c>
      <c r="I144" s="108" t="s">
        <v>410</v>
      </c>
      <c r="J144" s="137"/>
      <c r="K144" s="134"/>
      <c r="L144" s="109" t="s">
        <v>1223</v>
      </c>
      <c r="M144" s="106" t="s">
        <v>71</v>
      </c>
      <c r="N144" s="131">
        <f t="shared" si="9"/>
        <v>1</v>
      </c>
      <c r="O144" s="110">
        <v>0</v>
      </c>
      <c r="P144" s="115">
        <v>1</v>
      </c>
      <c r="Q144" s="116" t="s">
        <v>183</v>
      </c>
      <c r="R144" s="106" t="s">
        <v>184</v>
      </c>
      <c r="S144" s="123"/>
      <c r="T144" s="129"/>
      <c r="U144" s="17"/>
    </row>
    <row r="145" spans="1:21" s="80" customFormat="1" ht="78.75" customHeight="1">
      <c r="A145" s="74"/>
      <c r="B145" s="90">
        <v>41</v>
      </c>
      <c r="C145" s="75">
        <v>4</v>
      </c>
      <c r="D145" s="112" t="s">
        <v>178</v>
      </c>
      <c r="E145" s="112" t="s">
        <v>185</v>
      </c>
      <c r="F145" s="112" t="s">
        <v>16</v>
      </c>
      <c r="G145" s="112" t="s">
        <v>18</v>
      </c>
      <c r="H145" s="107" t="s">
        <v>1218</v>
      </c>
      <c r="I145" s="108" t="s">
        <v>186</v>
      </c>
      <c r="J145" s="137"/>
      <c r="K145" s="134"/>
      <c r="L145" s="109" t="s">
        <v>1223</v>
      </c>
      <c r="M145" s="106" t="s">
        <v>71</v>
      </c>
      <c r="N145" s="131">
        <f t="shared" si="9"/>
        <v>4</v>
      </c>
      <c r="O145" s="110">
        <v>2</v>
      </c>
      <c r="P145" s="115">
        <v>2</v>
      </c>
      <c r="Q145" s="116" t="s">
        <v>187</v>
      </c>
      <c r="R145" s="106" t="s">
        <v>619</v>
      </c>
      <c r="S145" s="124" t="s">
        <v>1224</v>
      </c>
      <c r="T145" s="106"/>
      <c r="U145" s="17"/>
    </row>
    <row r="146" spans="1:21" s="80" customFormat="1" ht="60" customHeight="1">
      <c r="A146" s="74"/>
      <c r="B146" s="90">
        <v>41</v>
      </c>
      <c r="C146" s="75">
        <v>5</v>
      </c>
      <c r="D146" s="112" t="s">
        <v>178</v>
      </c>
      <c r="E146" s="112" t="s">
        <v>485</v>
      </c>
      <c r="F146" s="112" t="s">
        <v>1221</v>
      </c>
      <c r="G146" s="112" t="s">
        <v>1225</v>
      </c>
      <c r="H146" s="107" t="s">
        <v>1226</v>
      </c>
      <c r="I146" s="108" t="s">
        <v>325</v>
      </c>
      <c r="J146" s="137"/>
      <c r="K146" s="134"/>
      <c r="L146" s="109" t="s">
        <v>1227</v>
      </c>
      <c r="M146" s="77" t="s">
        <v>1228</v>
      </c>
      <c r="N146" s="131">
        <f>O146+P146</f>
        <v>1</v>
      </c>
      <c r="O146" s="110">
        <v>1</v>
      </c>
      <c r="P146" s="115">
        <v>0</v>
      </c>
      <c r="Q146" s="116" t="s">
        <v>486</v>
      </c>
      <c r="R146" s="106" t="s">
        <v>487</v>
      </c>
      <c r="S146" s="122"/>
      <c r="T146" s="106"/>
      <c r="U146" s="17"/>
    </row>
    <row r="147" spans="1:21" s="80" customFormat="1" ht="60" customHeight="1">
      <c r="A147" s="74"/>
      <c r="B147" s="90">
        <v>41</v>
      </c>
      <c r="C147" s="75">
        <v>6</v>
      </c>
      <c r="D147" s="112" t="s">
        <v>330</v>
      </c>
      <c r="E147" s="112" t="s">
        <v>182</v>
      </c>
      <c r="F147" s="112" t="s">
        <v>22</v>
      </c>
      <c r="G147" s="112" t="s">
        <v>304</v>
      </c>
      <c r="H147" s="107" t="s">
        <v>1162</v>
      </c>
      <c r="I147" s="108" t="s">
        <v>410</v>
      </c>
      <c r="J147" s="137"/>
      <c r="K147" s="134"/>
      <c r="L147" s="109" t="s">
        <v>1229</v>
      </c>
      <c r="M147" s="106" t="s">
        <v>71</v>
      </c>
      <c r="N147" s="131">
        <f>O147+P147</f>
        <v>1</v>
      </c>
      <c r="O147" s="110">
        <v>0</v>
      </c>
      <c r="P147" s="115">
        <v>1</v>
      </c>
      <c r="Q147" s="116" t="s">
        <v>183</v>
      </c>
      <c r="R147" s="106" t="s">
        <v>184</v>
      </c>
      <c r="S147" s="122"/>
      <c r="T147" s="106"/>
      <c r="U147" s="17"/>
    </row>
    <row r="148" spans="1:21" s="80" customFormat="1" ht="68.25" customHeight="1">
      <c r="A148" s="74"/>
      <c r="B148" s="90">
        <v>41</v>
      </c>
      <c r="C148" s="75">
        <v>7</v>
      </c>
      <c r="D148" s="76" t="s">
        <v>330</v>
      </c>
      <c r="E148" s="76" t="s">
        <v>488</v>
      </c>
      <c r="F148" s="76" t="s">
        <v>357</v>
      </c>
      <c r="G148" s="76" t="s">
        <v>489</v>
      </c>
      <c r="H148" s="78" t="s">
        <v>1230</v>
      </c>
      <c r="I148" s="79" t="s">
        <v>410</v>
      </c>
      <c r="J148" s="135"/>
      <c r="K148" s="85"/>
      <c r="L148" s="82" t="s">
        <v>1231</v>
      </c>
      <c r="M148" s="77" t="s">
        <v>490</v>
      </c>
      <c r="N148" s="131">
        <f>O148+P148</f>
        <v>1</v>
      </c>
      <c r="O148" s="83">
        <v>0</v>
      </c>
      <c r="P148" s="84">
        <v>1</v>
      </c>
      <c r="Q148" s="105" t="s">
        <v>491</v>
      </c>
      <c r="R148" s="77" t="s">
        <v>492</v>
      </c>
      <c r="S148" s="118"/>
      <c r="T148" s="77"/>
      <c r="U148" s="17"/>
    </row>
    <row r="149" spans="1:21" s="80" customFormat="1" ht="65.25" customHeight="1">
      <c r="A149" s="74"/>
      <c r="B149" s="90">
        <v>41</v>
      </c>
      <c r="C149" s="75">
        <v>8</v>
      </c>
      <c r="D149" s="76" t="s">
        <v>178</v>
      </c>
      <c r="E149" s="76" t="s">
        <v>493</v>
      </c>
      <c r="F149" s="76" t="s">
        <v>335</v>
      </c>
      <c r="G149" s="76" t="s">
        <v>336</v>
      </c>
      <c r="H149" s="78" t="s">
        <v>1232</v>
      </c>
      <c r="I149" s="79" t="s">
        <v>494</v>
      </c>
      <c r="J149" s="135"/>
      <c r="K149" s="85"/>
      <c r="L149" s="82" t="s">
        <v>1231</v>
      </c>
      <c r="M149" s="77" t="s">
        <v>1228</v>
      </c>
      <c r="N149" s="131">
        <f>O149+P149</f>
        <v>4</v>
      </c>
      <c r="O149" s="83">
        <v>2</v>
      </c>
      <c r="P149" s="84">
        <v>2</v>
      </c>
      <c r="Q149" s="105" t="s">
        <v>495</v>
      </c>
      <c r="R149" s="77" t="s">
        <v>496</v>
      </c>
      <c r="S149" s="118"/>
      <c r="T149" s="77"/>
      <c r="U149" s="17"/>
    </row>
    <row r="150" spans="1:21" s="80" customFormat="1" ht="73.5" customHeight="1">
      <c r="A150" s="74"/>
      <c r="B150" s="75">
        <v>42</v>
      </c>
      <c r="C150" s="75">
        <v>1</v>
      </c>
      <c r="D150" s="76" t="s">
        <v>567</v>
      </c>
      <c r="E150" s="76" t="s">
        <v>568</v>
      </c>
      <c r="F150" s="76" t="s">
        <v>16</v>
      </c>
      <c r="G150" s="76" t="s">
        <v>18</v>
      </c>
      <c r="H150" s="78" t="s">
        <v>1233</v>
      </c>
      <c r="I150" s="79" t="s">
        <v>569</v>
      </c>
      <c r="J150" s="135"/>
      <c r="K150" s="85"/>
      <c r="L150" s="76" t="s">
        <v>1234</v>
      </c>
      <c r="M150" s="77" t="s">
        <v>1235</v>
      </c>
      <c r="N150" s="131">
        <f>O150+P150</f>
        <v>2</v>
      </c>
      <c r="O150" s="83">
        <v>1</v>
      </c>
      <c r="P150" s="84">
        <v>1</v>
      </c>
      <c r="Q150" s="77" t="s">
        <v>772</v>
      </c>
      <c r="R150" s="77" t="s">
        <v>773</v>
      </c>
      <c r="S150" s="125" t="s">
        <v>1236</v>
      </c>
      <c r="T150" s="130" t="s">
        <v>1237</v>
      </c>
      <c r="U150" s="17"/>
    </row>
    <row r="151" spans="1:21" s="17" customFormat="1" ht="73.5" customHeight="1">
      <c r="A151" s="16"/>
      <c r="B151" s="75">
        <v>43</v>
      </c>
      <c r="C151" s="75">
        <v>1</v>
      </c>
      <c r="D151" s="76" t="s">
        <v>195</v>
      </c>
      <c r="E151" s="76" t="s">
        <v>196</v>
      </c>
      <c r="F151" s="76" t="s">
        <v>16</v>
      </c>
      <c r="G151" s="76" t="s">
        <v>18</v>
      </c>
      <c r="H151" s="78" t="s">
        <v>1238</v>
      </c>
      <c r="I151" s="79" t="s">
        <v>409</v>
      </c>
      <c r="J151" s="135"/>
      <c r="K151" s="85"/>
      <c r="L151" s="82" t="s">
        <v>1239</v>
      </c>
      <c r="M151" s="77" t="s">
        <v>331</v>
      </c>
      <c r="N151" s="131">
        <f t="shared" ref="N151:N180" si="10">O151+P151</f>
        <v>4</v>
      </c>
      <c r="O151" s="83">
        <v>2</v>
      </c>
      <c r="P151" s="84">
        <v>2</v>
      </c>
      <c r="Q151" s="105" t="s">
        <v>197</v>
      </c>
      <c r="R151" s="77" t="s">
        <v>198</v>
      </c>
      <c r="S151" s="103" t="s">
        <v>1240</v>
      </c>
      <c r="T151" s="77"/>
    </row>
    <row r="152" spans="1:21" s="17" customFormat="1" ht="93" customHeight="1">
      <c r="A152" s="16"/>
      <c r="B152" s="75">
        <v>43</v>
      </c>
      <c r="C152" s="75">
        <v>2</v>
      </c>
      <c r="D152" s="76" t="s">
        <v>195</v>
      </c>
      <c r="E152" s="76" t="s">
        <v>199</v>
      </c>
      <c r="F152" s="76" t="s">
        <v>22</v>
      </c>
      <c r="G152" s="76" t="s">
        <v>1241</v>
      </c>
      <c r="H152" s="78" t="s">
        <v>1230</v>
      </c>
      <c r="I152" s="79" t="s">
        <v>408</v>
      </c>
      <c r="J152" s="135"/>
      <c r="K152" s="85"/>
      <c r="L152" s="82" t="s">
        <v>1242</v>
      </c>
      <c r="M152" s="77" t="s">
        <v>407</v>
      </c>
      <c r="N152" s="131">
        <f t="shared" si="10"/>
        <v>1</v>
      </c>
      <c r="O152" s="83">
        <v>0</v>
      </c>
      <c r="P152" s="84">
        <v>1</v>
      </c>
      <c r="Q152" s="105" t="s">
        <v>1243</v>
      </c>
      <c r="R152" s="77" t="s">
        <v>406</v>
      </c>
      <c r="S152" s="103" t="s">
        <v>1244</v>
      </c>
      <c r="T152" s="77"/>
    </row>
    <row r="153" spans="1:21" s="17" customFormat="1" ht="78.75" customHeight="1">
      <c r="A153" s="16"/>
      <c r="B153" s="75">
        <v>43</v>
      </c>
      <c r="C153" s="75">
        <v>3</v>
      </c>
      <c r="D153" s="76" t="s">
        <v>333</v>
      </c>
      <c r="E153" s="76" t="s">
        <v>334</v>
      </c>
      <c r="F153" s="76" t="s">
        <v>335</v>
      </c>
      <c r="G153" s="76" t="s">
        <v>336</v>
      </c>
      <c r="H153" s="78" t="s">
        <v>1232</v>
      </c>
      <c r="I153" s="79" t="s">
        <v>337</v>
      </c>
      <c r="J153" s="135"/>
      <c r="K153" s="85"/>
      <c r="L153" s="82" t="s">
        <v>1245</v>
      </c>
      <c r="M153" s="77" t="s">
        <v>332</v>
      </c>
      <c r="N153" s="131">
        <f t="shared" si="10"/>
        <v>4</v>
      </c>
      <c r="O153" s="83">
        <v>2</v>
      </c>
      <c r="P153" s="84">
        <v>2</v>
      </c>
      <c r="Q153" s="105" t="s">
        <v>338</v>
      </c>
      <c r="R153" s="77" t="s">
        <v>198</v>
      </c>
      <c r="S153" s="113" t="s">
        <v>1246</v>
      </c>
      <c r="T153" s="77"/>
    </row>
    <row r="154" spans="1:21" s="17" customFormat="1" ht="69.75" customHeight="1">
      <c r="A154" s="16"/>
      <c r="B154" s="75">
        <v>44</v>
      </c>
      <c r="C154" s="75">
        <v>1</v>
      </c>
      <c r="D154" s="76" t="s">
        <v>200</v>
      </c>
      <c r="E154" s="76" t="s">
        <v>298</v>
      </c>
      <c r="F154" s="76" t="s">
        <v>16</v>
      </c>
      <c r="G154" s="76" t="s">
        <v>1247</v>
      </c>
      <c r="H154" s="78" t="s">
        <v>1233</v>
      </c>
      <c r="I154" s="79" t="s">
        <v>56</v>
      </c>
      <c r="J154" s="135"/>
      <c r="K154" s="85"/>
      <c r="L154" s="82" t="s">
        <v>1248</v>
      </c>
      <c r="M154" s="77" t="s">
        <v>201</v>
      </c>
      <c r="N154" s="131">
        <f t="shared" si="10"/>
        <v>2</v>
      </c>
      <c r="O154" s="83">
        <v>1</v>
      </c>
      <c r="P154" s="84">
        <v>1</v>
      </c>
      <c r="Q154" s="77" t="s">
        <v>1249</v>
      </c>
      <c r="R154" s="77" t="s">
        <v>1250</v>
      </c>
      <c r="S154" s="118"/>
      <c r="T154" s="77"/>
    </row>
    <row r="155" spans="1:21" s="91" customFormat="1" ht="88.5" customHeight="1">
      <c r="A155" s="74"/>
      <c r="B155" s="75">
        <v>44</v>
      </c>
      <c r="C155" s="75">
        <v>2</v>
      </c>
      <c r="D155" s="76" t="s">
        <v>200</v>
      </c>
      <c r="E155" s="76" t="s">
        <v>202</v>
      </c>
      <c r="F155" s="76" t="s">
        <v>16</v>
      </c>
      <c r="G155" s="76" t="s">
        <v>18</v>
      </c>
      <c r="H155" s="78" t="s">
        <v>1251</v>
      </c>
      <c r="I155" s="79" t="s">
        <v>203</v>
      </c>
      <c r="J155" s="135"/>
      <c r="K155" s="85"/>
      <c r="L155" s="82" t="s">
        <v>1252</v>
      </c>
      <c r="M155" s="77" t="s">
        <v>201</v>
      </c>
      <c r="N155" s="131">
        <f t="shared" si="10"/>
        <v>4</v>
      </c>
      <c r="O155" s="83">
        <v>2</v>
      </c>
      <c r="P155" s="84">
        <v>2</v>
      </c>
      <c r="Q155" s="77" t="s">
        <v>204</v>
      </c>
      <c r="R155" s="77" t="s">
        <v>205</v>
      </c>
      <c r="S155" s="118"/>
      <c r="T155" s="77"/>
      <c r="U155" s="17"/>
    </row>
    <row r="156" spans="1:21" s="17" customFormat="1" ht="88.5" customHeight="1">
      <c r="A156" s="16"/>
      <c r="B156" s="75">
        <v>44</v>
      </c>
      <c r="C156" s="75">
        <v>3</v>
      </c>
      <c r="D156" s="76" t="s">
        <v>774</v>
      </c>
      <c r="E156" s="76" t="s">
        <v>775</v>
      </c>
      <c r="F156" s="76" t="s">
        <v>1253</v>
      </c>
      <c r="G156" s="76" t="s">
        <v>1253</v>
      </c>
      <c r="H156" s="78" t="s">
        <v>1254</v>
      </c>
      <c r="I156" s="79" t="s">
        <v>1255</v>
      </c>
      <c r="J156" s="135"/>
      <c r="K156" s="85"/>
      <c r="L156" s="82" t="s">
        <v>1256</v>
      </c>
      <c r="M156" s="77" t="s">
        <v>201</v>
      </c>
      <c r="N156" s="131">
        <f t="shared" si="10"/>
        <v>1</v>
      </c>
      <c r="O156" s="83">
        <v>0</v>
      </c>
      <c r="P156" s="84">
        <v>1</v>
      </c>
      <c r="Q156" s="77" t="s">
        <v>778</v>
      </c>
      <c r="R156" s="77" t="s">
        <v>1257</v>
      </c>
      <c r="S156" s="118"/>
      <c r="T156" s="77"/>
    </row>
    <row r="157" spans="1:21" s="17" customFormat="1" ht="73.5" customHeight="1">
      <c r="A157" s="16"/>
      <c r="B157" s="75">
        <v>45</v>
      </c>
      <c r="C157" s="75">
        <v>1</v>
      </c>
      <c r="D157" s="76" t="s">
        <v>206</v>
      </c>
      <c r="E157" s="76" t="s">
        <v>339</v>
      </c>
      <c r="F157" s="76" t="s">
        <v>16</v>
      </c>
      <c r="G157" s="76" t="s">
        <v>1258</v>
      </c>
      <c r="H157" s="78" t="s">
        <v>1259</v>
      </c>
      <c r="I157" s="79" t="s">
        <v>340</v>
      </c>
      <c r="J157" s="135"/>
      <c r="K157" s="85"/>
      <c r="L157" s="82" t="s">
        <v>1260</v>
      </c>
      <c r="M157" s="77" t="s">
        <v>780</v>
      </c>
      <c r="N157" s="131">
        <f t="shared" si="10"/>
        <v>5</v>
      </c>
      <c r="O157" s="83">
        <v>2</v>
      </c>
      <c r="P157" s="84">
        <v>3</v>
      </c>
      <c r="Q157" s="77" t="s">
        <v>207</v>
      </c>
      <c r="R157" s="77" t="s">
        <v>1261</v>
      </c>
      <c r="S157" s="103" t="s">
        <v>1262</v>
      </c>
      <c r="T157" s="77"/>
    </row>
    <row r="158" spans="1:21" s="17" customFormat="1" ht="71.25" customHeight="1">
      <c r="A158" s="16"/>
      <c r="B158" s="75">
        <v>45</v>
      </c>
      <c r="C158" s="75">
        <v>2</v>
      </c>
      <c r="D158" s="76" t="s">
        <v>206</v>
      </c>
      <c r="E158" s="76" t="s">
        <v>341</v>
      </c>
      <c r="F158" s="76" t="s">
        <v>16</v>
      </c>
      <c r="G158" s="76" t="s">
        <v>18</v>
      </c>
      <c r="H158" s="78" t="s">
        <v>1259</v>
      </c>
      <c r="I158" s="79" t="s">
        <v>342</v>
      </c>
      <c r="J158" s="135"/>
      <c r="K158" s="85"/>
      <c r="L158" s="82" t="s">
        <v>1263</v>
      </c>
      <c r="M158" s="77" t="s">
        <v>780</v>
      </c>
      <c r="N158" s="131">
        <v>6</v>
      </c>
      <c r="O158" s="83">
        <v>1</v>
      </c>
      <c r="P158" s="84">
        <v>5</v>
      </c>
      <c r="Q158" s="77" t="s">
        <v>208</v>
      </c>
      <c r="R158" s="77" t="s">
        <v>1261</v>
      </c>
      <c r="S158" s="103" t="s">
        <v>1264</v>
      </c>
      <c r="T158" s="77"/>
    </row>
    <row r="159" spans="1:21" s="17" customFormat="1" ht="66.75" customHeight="1">
      <c r="A159" s="16"/>
      <c r="B159" s="75">
        <v>45</v>
      </c>
      <c r="C159" s="75">
        <v>3</v>
      </c>
      <c r="D159" s="76" t="s">
        <v>206</v>
      </c>
      <c r="E159" s="76" t="s">
        <v>343</v>
      </c>
      <c r="F159" s="76" t="s">
        <v>22</v>
      </c>
      <c r="G159" s="76" t="s">
        <v>209</v>
      </c>
      <c r="H159" s="78" t="s">
        <v>1259</v>
      </c>
      <c r="I159" s="79" t="s">
        <v>344</v>
      </c>
      <c r="J159" s="135"/>
      <c r="K159" s="85"/>
      <c r="L159" s="82" t="s">
        <v>1265</v>
      </c>
      <c r="M159" s="77" t="s">
        <v>780</v>
      </c>
      <c r="N159" s="131">
        <f t="shared" si="10"/>
        <v>4</v>
      </c>
      <c r="O159" s="83">
        <v>2</v>
      </c>
      <c r="P159" s="84">
        <v>2</v>
      </c>
      <c r="Q159" s="77" t="s">
        <v>210</v>
      </c>
      <c r="R159" s="77" t="s">
        <v>1261</v>
      </c>
      <c r="S159" s="103" t="s">
        <v>1266</v>
      </c>
      <c r="T159" s="77"/>
    </row>
    <row r="160" spans="1:21" s="17" customFormat="1" ht="65.25" customHeight="1">
      <c r="A160" s="16"/>
      <c r="B160" s="75">
        <v>45</v>
      </c>
      <c r="C160" s="75">
        <v>4</v>
      </c>
      <c r="D160" s="76" t="s">
        <v>206</v>
      </c>
      <c r="E160" s="76" t="s">
        <v>345</v>
      </c>
      <c r="F160" s="76" t="s">
        <v>16</v>
      </c>
      <c r="G160" s="76" t="s">
        <v>17</v>
      </c>
      <c r="H160" s="78" t="s">
        <v>1259</v>
      </c>
      <c r="I160" s="79" t="s">
        <v>344</v>
      </c>
      <c r="J160" s="135"/>
      <c r="K160" s="85"/>
      <c r="L160" s="82" t="s">
        <v>1267</v>
      </c>
      <c r="M160" s="77" t="s">
        <v>780</v>
      </c>
      <c r="N160" s="131">
        <f t="shared" si="10"/>
        <v>3</v>
      </c>
      <c r="O160" s="83">
        <v>1</v>
      </c>
      <c r="P160" s="84">
        <v>2</v>
      </c>
      <c r="Q160" s="77" t="s">
        <v>211</v>
      </c>
      <c r="R160" s="77" t="s">
        <v>1261</v>
      </c>
      <c r="S160" s="103" t="s">
        <v>1268</v>
      </c>
      <c r="T160" s="77"/>
    </row>
    <row r="161" spans="1:21" s="17" customFormat="1" ht="78.75" customHeight="1">
      <c r="A161" s="16"/>
      <c r="B161" s="75">
        <v>45</v>
      </c>
      <c r="C161" s="75">
        <v>5</v>
      </c>
      <c r="D161" s="76" t="s">
        <v>206</v>
      </c>
      <c r="E161" s="76" t="s">
        <v>497</v>
      </c>
      <c r="F161" s="76" t="s">
        <v>1269</v>
      </c>
      <c r="G161" s="76" t="s">
        <v>1269</v>
      </c>
      <c r="H161" s="78" t="s">
        <v>1259</v>
      </c>
      <c r="I161" s="79" t="s">
        <v>498</v>
      </c>
      <c r="J161" s="135"/>
      <c r="K161" s="85"/>
      <c r="L161" s="82" t="s">
        <v>1270</v>
      </c>
      <c r="M161" s="77" t="s">
        <v>780</v>
      </c>
      <c r="N161" s="131">
        <f t="shared" si="10"/>
        <v>3</v>
      </c>
      <c r="O161" s="83">
        <v>2</v>
      </c>
      <c r="P161" s="84">
        <v>1</v>
      </c>
      <c r="Q161" s="77" t="s">
        <v>499</v>
      </c>
      <c r="R161" s="77" t="s">
        <v>1261</v>
      </c>
      <c r="S161" s="103" t="s">
        <v>1271</v>
      </c>
      <c r="T161" s="77"/>
    </row>
    <row r="162" spans="1:21" s="17" customFormat="1" ht="78.75" customHeight="1">
      <c r="A162" s="16"/>
      <c r="B162" s="75">
        <v>45</v>
      </c>
      <c r="C162" s="75">
        <v>6</v>
      </c>
      <c r="D162" s="76" t="s">
        <v>206</v>
      </c>
      <c r="E162" s="76" t="s">
        <v>781</v>
      </c>
      <c r="F162" s="76" t="s">
        <v>392</v>
      </c>
      <c r="G162" s="76" t="s">
        <v>1272</v>
      </c>
      <c r="H162" s="78" t="s">
        <v>1259</v>
      </c>
      <c r="I162" s="79" t="s">
        <v>91</v>
      </c>
      <c r="J162" s="135"/>
      <c r="K162" s="85"/>
      <c r="L162" s="82" t="s">
        <v>1270</v>
      </c>
      <c r="M162" s="77" t="s">
        <v>783</v>
      </c>
      <c r="N162" s="131">
        <f t="shared" si="10"/>
        <v>2</v>
      </c>
      <c r="O162" s="83">
        <v>2</v>
      </c>
      <c r="P162" s="84">
        <v>0</v>
      </c>
      <c r="Q162" s="77" t="s">
        <v>784</v>
      </c>
      <c r="R162" s="77" t="s">
        <v>785</v>
      </c>
      <c r="S162" s="60" t="s">
        <v>1273</v>
      </c>
      <c r="T162" s="77"/>
    </row>
    <row r="163" spans="1:21" s="17" customFormat="1" ht="60" customHeight="1">
      <c r="A163" s="16"/>
      <c r="B163" s="75">
        <v>46</v>
      </c>
      <c r="C163" s="75">
        <v>1</v>
      </c>
      <c r="D163" s="76" t="s">
        <v>212</v>
      </c>
      <c r="E163" s="76" t="s">
        <v>213</v>
      </c>
      <c r="F163" s="76" t="s">
        <v>16</v>
      </c>
      <c r="G163" s="76" t="s">
        <v>17</v>
      </c>
      <c r="H163" s="78" t="s">
        <v>993</v>
      </c>
      <c r="I163" s="79" t="s">
        <v>214</v>
      </c>
      <c r="J163" s="135"/>
      <c r="K163" s="85"/>
      <c r="L163" s="82" t="s">
        <v>1274</v>
      </c>
      <c r="M163" s="77" t="s">
        <v>787</v>
      </c>
      <c r="N163" s="131">
        <f t="shared" si="10"/>
        <v>5</v>
      </c>
      <c r="O163" s="83">
        <v>2</v>
      </c>
      <c r="P163" s="84">
        <v>3</v>
      </c>
      <c r="Q163" s="77" t="s">
        <v>505</v>
      </c>
      <c r="R163" s="77" t="s">
        <v>215</v>
      </c>
      <c r="S163" s="103" t="s">
        <v>1275</v>
      </c>
      <c r="T163" s="77"/>
    </row>
    <row r="164" spans="1:21" s="17" customFormat="1" ht="75" customHeight="1">
      <c r="A164" s="16"/>
      <c r="B164" s="75">
        <v>47</v>
      </c>
      <c r="C164" s="75">
        <v>1</v>
      </c>
      <c r="D164" s="76" t="s">
        <v>533</v>
      </c>
      <c r="E164" s="76" t="s">
        <v>534</v>
      </c>
      <c r="F164" s="76" t="s">
        <v>1276</v>
      </c>
      <c r="G164" s="76" t="s">
        <v>1277</v>
      </c>
      <c r="H164" s="78" t="s">
        <v>1259</v>
      </c>
      <c r="I164" s="79" t="s">
        <v>15</v>
      </c>
      <c r="J164" s="135"/>
      <c r="K164" s="85"/>
      <c r="L164" s="82" t="s">
        <v>1278</v>
      </c>
      <c r="M164" s="77" t="s">
        <v>535</v>
      </c>
      <c r="N164" s="131">
        <f t="shared" si="10"/>
        <v>2</v>
      </c>
      <c r="O164" s="83">
        <v>1</v>
      </c>
      <c r="P164" s="84">
        <v>1</v>
      </c>
      <c r="Q164" s="77" t="s">
        <v>1279</v>
      </c>
      <c r="R164" s="77" t="s">
        <v>1280</v>
      </c>
      <c r="S164" s="103" t="s">
        <v>1281</v>
      </c>
      <c r="T164" s="103"/>
    </row>
    <row r="165" spans="1:21" s="80" customFormat="1" ht="69.75" customHeight="1">
      <c r="A165" s="74"/>
      <c r="B165" s="75">
        <v>47</v>
      </c>
      <c r="C165" s="75">
        <v>2</v>
      </c>
      <c r="D165" s="76" t="s">
        <v>533</v>
      </c>
      <c r="E165" s="76" t="s">
        <v>536</v>
      </c>
      <c r="F165" s="76" t="s">
        <v>16</v>
      </c>
      <c r="G165" s="76" t="s">
        <v>18</v>
      </c>
      <c r="H165" s="78" t="s">
        <v>1282</v>
      </c>
      <c r="I165" s="79" t="s">
        <v>537</v>
      </c>
      <c r="J165" s="135"/>
      <c r="K165" s="85"/>
      <c r="L165" s="82" t="s">
        <v>1283</v>
      </c>
      <c r="M165" s="77" t="s">
        <v>535</v>
      </c>
      <c r="N165" s="131">
        <f t="shared" si="10"/>
        <v>4</v>
      </c>
      <c r="O165" s="83">
        <v>2</v>
      </c>
      <c r="P165" s="84">
        <v>2</v>
      </c>
      <c r="Q165" s="77" t="s">
        <v>1284</v>
      </c>
      <c r="R165" s="77" t="s">
        <v>1285</v>
      </c>
      <c r="S165" s="103" t="s">
        <v>1286</v>
      </c>
      <c r="T165" s="103"/>
      <c r="U165" s="17"/>
    </row>
    <row r="166" spans="1:21" s="17" customFormat="1" ht="69.75" customHeight="1">
      <c r="A166" s="16"/>
      <c r="B166" s="75">
        <v>47</v>
      </c>
      <c r="C166" s="75">
        <v>3</v>
      </c>
      <c r="D166" s="76" t="s">
        <v>533</v>
      </c>
      <c r="E166" s="76" t="s">
        <v>788</v>
      </c>
      <c r="F166" s="76" t="s">
        <v>1287</v>
      </c>
      <c r="G166" s="76" t="s">
        <v>1288</v>
      </c>
      <c r="H166" s="78" t="s">
        <v>1282</v>
      </c>
      <c r="I166" s="79" t="s">
        <v>519</v>
      </c>
      <c r="J166" s="135"/>
      <c r="K166" s="85"/>
      <c r="L166" s="82" t="s">
        <v>1289</v>
      </c>
      <c r="M166" s="77" t="s">
        <v>535</v>
      </c>
      <c r="N166" s="131">
        <f t="shared" si="10"/>
        <v>2</v>
      </c>
      <c r="O166" s="83">
        <v>1</v>
      </c>
      <c r="P166" s="84">
        <v>1</v>
      </c>
      <c r="Q166" s="77" t="s">
        <v>538</v>
      </c>
      <c r="R166" s="77" t="s">
        <v>1285</v>
      </c>
      <c r="S166" s="60" t="s">
        <v>1290</v>
      </c>
      <c r="T166" s="127" t="s">
        <v>789</v>
      </c>
    </row>
    <row r="167" spans="1:21" s="80" customFormat="1" ht="60" customHeight="1">
      <c r="A167" s="74"/>
      <c r="B167" s="75">
        <v>48</v>
      </c>
      <c r="C167" s="75">
        <v>1</v>
      </c>
      <c r="D167" s="76" t="s">
        <v>216</v>
      </c>
      <c r="E167" s="76" t="s">
        <v>73</v>
      </c>
      <c r="F167" s="76" t="s">
        <v>11</v>
      </c>
      <c r="G167" s="76" t="s">
        <v>1291</v>
      </c>
      <c r="H167" s="78" t="s">
        <v>1292</v>
      </c>
      <c r="I167" s="79" t="s">
        <v>217</v>
      </c>
      <c r="J167" s="135"/>
      <c r="K167" s="85"/>
      <c r="L167" s="82" t="s">
        <v>1293</v>
      </c>
      <c r="M167" s="77"/>
      <c r="N167" s="131">
        <f t="shared" si="10"/>
        <v>1</v>
      </c>
      <c r="O167" s="86">
        <v>1</v>
      </c>
      <c r="P167" s="87">
        <v>0</v>
      </c>
      <c r="Q167" s="77"/>
      <c r="R167" s="77" t="s">
        <v>218</v>
      </c>
      <c r="S167" s="103" t="s">
        <v>1294</v>
      </c>
      <c r="T167" s="103"/>
      <c r="U167" s="17"/>
    </row>
    <row r="168" spans="1:21" s="80" customFormat="1" ht="60" customHeight="1">
      <c r="A168" s="74"/>
      <c r="B168" s="75">
        <v>48</v>
      </c>
      <c r="C168" s="75">
        <v>2</v>
      </c>
      <c r="D168" s="76" t="s">
        <v>216</v>
      </c>
      <c r="E168" s="76" t="s">
        <v>219</v>
      </c>
      <c r="F168" s="76" t="s">
        <v>16</v>
      </c>
      <c r="G168" s="76" t="s">
        <v>17</v>
      </c>
      <c r="H168" s="78" t="s">
        <v>1259</v>
      </c>
      <c r="I168" s="79" t="s">
        <v>15</v>
      </c>
      <c r="J168" s="135"/>
      <c r="K168" s="85"/>
      <c r="L168" s="82" t="s">
        <v>1295</v>
      </c>
      <c r="M168" s="77" t="s">
        <v>71</v>
      </c>
      <c r="N168" s="131">
        <f t="shared" si="10"/>
        <v>4</v>
      </c>
      <c r="O168" s="86">
        <v>2</v>
      </c>
      <c r="P168" s="87">
        <v>2</v>
      </c>
      <c r="Q168" s="77" t="s">
        <v>220</v>
      </c>
      <c r="R168" s="77" t="s">
        <v>405</v>
      </c>
      <c r="S168" s="103" t="s">
        <v>1296</v>
      </c>
      <c r="T168" s="103"/>
      <c r="U168" s="17"/>
    </row>
    <row r="169" spans="1:21" s="17" customFormat="1" ht="95.1" customHeight="1">
      <c r="A169" s="16"/>
      <c r="B169" s="75">
        <v>49</v>
      </c>
      <c r="C169" s="75">
        <v>1</v>
      </c>
      <c r="D169" s="93" t="s">
        <v>403</v>
      </c>
      <c r="E169" s="175" t="s">
        <v>402</v>
      </c>
      <c r="F169" s="175" t="s">
        <v>1208</v>
      </c>
      <c r="G169" s="175" t="s">
        <v>1297</v>
      </c>
      <c r="H169" s="101" t="s">
        <v>986</v>
      </c>
      <c r="I169" s="79" t="s">
        <v>391</v>
      </c>
      <c r="J169" s="136"/>
      <c r="K169" s="100" t="s">
        <v>790</v>
      </c>
      <c r="L169" s="93" t="s">
        <v>1298</v>
      </c>
      <c r="M169" s="95" t="s">
        <v>401</v>
      </c>
      <c r="N169" s="132">
        <f t="shared" si="10"/>
        <v>0</v>
      </c>
      <c r="O169" s="96">
        <v>0</v>
      </c>
      <c r="P169" s="97">
        <v>0</v>
      </c>
      <c r="Q169" s="95" t="s">
        <v>400</v>
      </c>
      <c r="R169" s="95" t="s">
        <v>507</v>
      </c>
      <c r="S169" s="162" t="s">
        <v>1299</v>
      </c>
      <c r="T169" s="175"/>
    </row>
    <row r="170" spans="1:21" s="17" customFormat="1" ht="95.1" customHeight="1">
      <c r="A170" s="16"/>
      <c r="B170" s="75">
        <v>49</v>
      </c>
      <c r="C170" s="75">
        <v>2</v>
      </c>
      <c r="D170" s="93" t="s">
        <v>403</v>
      </c>
      <c r="E170" s="175" t="s">
        <v>402</v>
      </c>
      <c r="F170" s="175" t="s">
        <v>1208</v>
      </c>
      <c r="G170" s="175" t="s">
        <v>1209</v>
      </c>
      <c r="H170" s="101" t="s">
        <v>986</v>
      </c>
      <c r="I170" s="79" t="s">
        <v>391</v>
      </c>
      <c r="J170" s="135"/>
      <c r="K170" s="100" t="s">
        <v>790</v>
      </c>
      <c r="L170" s="93" t="s">
        <v>1298</v>
      </c>
      <c r="M170" s="95" t="s">
        <v>401</v>
      </c>
      <c r="N170" s="132">
        <f t="shared" si="10"/>
        <v>0</v>
      </c>
      <c r="O170" s="96">
        <v>0</v>
      </c>
      <c r="P170" s="97">
        <v>0</v>
      </c>
      <c r="Q170" s="95" t="s">
        <v>400</v>
      </c>
      <c r="R170" s="95" t="s">
        <v>507</v>
      </c>
      <c r="S170" s="162" t="s">
        <v>1299</v>
      </c>
      <c r="T170" s="175"/>
    </row>
    <row r="171" spans="1:21" s="17" customFormat="1" ht="95.1" customHeight="1">
      <c r="A171" s="16"/>
      <c r="B171" s="75">
        <v>49</v>
      </c>
      <c r="C171" s="75">
        <v>3</v>
      </c>
      <c r="D171" s="93" t="s">
        <v>403</v>
      </c>
      <c r="E171" s="175" t="s">
        <v>402</v>
      </c>
      <c r="F171" s="175" t="s">
        <v>1300</v>
      </c>
      <c r="G171" s="175" t="s">
        <v>1301</v>
      </c>
      <c r="H171" s="101" t="s">
        <v>986</v>
      </c>
      <c r="I171" s="79" t="s">
        <v>391</v>
      </c>
      <c r="J171" s="136"/>
      <c r="K171" s="100" t="s">
        <v>790</v>
      </c>
      <c r="L171" s="93" t="s">
        <v>1298</v>
      </c>
      <c r="M171" s="95" t="s">
        <v>401</v>
      </c>
      <c r="N171" s="132">
        <f t="shared" si="10"/>
        <v>0</v>
      </c>
      <c r="O171" s="96">
        <v>0</v>
      </c>
      <c r="P171" s="97">
        <v>0</v>
      </c>
      <c r="Q171" s="95" t="s">
        <v>400</v>
      </c>
      <c r="R171" s="95" t="s">
        <v>507</v>
      </c>
      <c r="S171" s="162" t="s">
        <v>1299</v>
      </c>
      <c r="T171" s="175"/>
    </row>
    <row r="172" spans="1:21" s="17" customFormat="1" ht="95.1" customHeight="1">
      <c r="A172" s="16"/>
      <c r="B172" s="75">
        <v>49</v>
      </c>
      <c r="C172" s="75">
        <v>4</v>
      </c>
      <c r="D172" s="93" t="s">
        <v>403</v>
      </c>
      <c r="E172" s="175" t="s">
        <v>402</v>
      </c>
      <c r="F172" s="175" t="s">
        <v>1302</v>
      </c>
      <c r="G172" s="175" t="s">
        <v>1303</v>
      </c>
      <c r="H172" s="101" t="s">
        <v>986</v>
      </c>
      <c r="I172" s="79" t="s">
        <v>391</v>
      </c>
      <c r="J172" s="136"/>
      <c r="K172" s="100" t="s">
        <v>790</v>
      </c>
      <c r="L172" s="93" t="s">
        <v>1298</v>
      </c>
      <c r="M172" s="95" t="s">
        <v>401</v>
      </c>
      <c r="N172" s="132">
        <f t="shared" si="10"/>
        <v>0</v>
      </c>
      <c r="O172" s="96">
        <v>0</v>
      </c>
      <c r="P172" s="97">
        <v>0</v>
      </c>
      <c r="Q172" s="95" t="s">
        <v>400</v>
      </c>
      <c r="R172" s="95" t="s">
        <v>507</v>
      </c>
      <c r="S172" s="162" t="s">
        <v>1299</v>
      </c>
      <c r="T172" s="175"/>
    </row>
    <row r="173" spans="1:21" s="17" customFormat="1" ht="95.1" customHeight="1">
      <c r="A173" s="16"/>
      <c r="B173" s="75">
        <v>49</v>
      </c>
      <c r="C173" s="75">
        <v>5</v>
      </c>
      <c r="D173" s="93" t="s">
        <v>403</v>
      </c>
      <c r="E173" s="175" t="s">
        <v>402</v>
      </c>
      <c r="F173" s="175" t="s">
        <v>1211</v>
      </c>
      <c r="G173" s="175" t="s">
        <v>1212</v>
      </c>
      <c r="H173" s="101" t="s">
        <v>986</v>
      </c>
      <c r="I173" s="79" t="s">
        <v>391</v>
      </c>
      <c r="J173" s="135"/>
      <c r="K173" s="100" t="s">
        <v>790</v>
      </c>
      <c r="L173" s="93" t="s">
        <v>1298</v>
      </c>
      <c r="M173" s="95" t="s">
        <v>401</v>
      </c>
      <c r="N173" s="132">
        <f t="shared" si="10"/>
        <v>0</v>
      </c>
      <c r="O173" s="96">
        <v>0</v>
      </c>
      <c r="P173" s="97">
        <v>0</v>
      </c>
      <c r="Q173" s="95" t="s">
        <v>400</v>
      </c>
      <c r="R173" s="95" t="s">
        <v>507</v>
      </c>
      <c r="S173" s="162" t="s">
        <v>1299</v>
      </c>
      <c r="T173" s="175"/>
    </row>
    <row r="174" spans="1:21" s="17" customFormat="1" ht="95.1" customHeight="1">
      <c r="A174" s="16"/>
      <c r="B174" s="75">
        <v>49</v>
      </c>
      <c r="C174" s="75">
        <v>6</v>
      </c>
      <c r="D174" s="93" t="s">
        <v>403</v>
      </c>
      <c r="E174" s="175" t="s">
        <v>402</v>
      </c>
      <c r="F174" s="175" t="s">
        <v>992</v>
      </c>
      <c r="G174" s="175" t="s">
        <v>992</v>
      </c>
      <c r="H174" s="83" t="s">
        <v>986</v>
      </c>
      <c r="I174" s="79" t="s">
        <v>391</v>
      </c>
      <c r="J174" s="136"/>
      <c r="K174" s="100" t="s">
        <v>790</v>
      </c>
      <c r="L174" s="93" t="s">
        <v>1298</v>
      </c>
      <c r="M174" s="95" t="s">
        <v>401</v>
      </c>
      <c r="N174" s="132">
        <f t="shared" si="10"/>
        <v>0</v>
      </c>
      <c r="O174" s="96">
        <v>0</v>
      </c>
      <c r="P174" s="97">
        <v>0</v>
      </c>
      <c r="Q174" s="95" t="s">
        <v>400</v>
      </c>
      <c r="R174" s="95" t="s">
        <v>507</v>
      </c>
      <c r="S174" s="162" t="s">
        <v>1299</v>
      </c>
      <c r="T174" s="175"/>
    </row>
    <row r="175" spans="1:21" s="17" customFormat="1" ht="95.1" customHeight="1">
      <c r="A175" s="16"/>
      <c r="B175" s="75">
        <v>49</v>
      </c>
      <c r="C175" s="75">
        <v>7</v>
      </c>
      <c r="D175" s="93" t="s">
        <v>403</v>
      </c>
      <c r="E175" s="175" t="s">
        <v>402</v>
      </c>
      <c r="F175" s="175" t="s">
        <v>1304</v>
      </c>
      <c r="G175" s="175" t="s">
        <v>1305</v>
      </c>
      <c r="H175" s="101" t="s">
        <v>986</v>
      </c>
      <c r="I175" s="79" t="s">
        <v>391</v>
      </c>
      <c r="J175" s="136"/>
      <c r="K175" s="100" t="s">
        <v>790</v>
      </c>
      <c r="L175" s="93" t="s">
        <v>1298</v>
      </c>
      <c r="M175" s="95" t="s">
        <v>401</v>
      </c>
      <c r="N175" s="132">
        <f t="shared" si="10"/>
        <v>0</v>
      </c>
      <c r="O175" s="96">
        <v>0</v>
      </c>
      <c r="P175" s="97">
        <v>0</v>
      </c>
      <c r="Q175" s="95" t="s">
        <v>400</v>
      </c>
      <c r="R175" s="95" t="s">
        <v>507</v>
      </c>
      <c r="S175" s="162" t="s">
        <v>1299</v>
      </c>
      <c r="T175" s="175"/>
    </row>
    <row r="176" spans="1:21" s="17" customFormat="1" ht="95.1" customHeight="1">
      <c r="A176" s="16"/>
      <c r="B176" s="75">
        <v>49</v>
      </c>
      <c r="C176" s="75">
        <v>8</v>
      </c>
      <c r="D176" s="93" t="s">
        <v>403</v>
      </c>
      <c r="E176" s="175" t="s">
        <v>402</v>
      </c>
      <c r="F176" s="175" t="s">
        <v>16</v>
      </c>
      <c r="G176" s="175" t="s">
        <v>404</v>
      </c>
      <c r="H176" s="101" t="s">
        <v>986</v>
      </c>
      <c r="I176" s="79" t="s">
        <v>391</v>
      </c>
      <c r="J176" s="136"/>
      <c r="K176" s="100" t="s">
        <v>790</v>
      </c>
      <c r="L176" s="93" t="s">
        <v>1298</v>
      </c>
      <c r="M176" s="95" t="s">
        <v>401</v>
      </c>
      <c r="N176" s="132">
        <f t="shared" si="10"/>
        <v>0</v>
      </c>
      <c r="O176" s="96">
        <v>0</v>
      </c>
      <c r="P176" s="97">
        <v>0</v>
      </c>
      <c r="Q176" s="95" t="s">
        <v>400</v>
      </c>
      <c r="R176" s="95" t="s">
        <v>507</v>
      </c>
      <c r="S176" s="162" t="s">
        <v>1299</v>
      </c>
      <c r="T176" s="175"/>
    </row>
    <row r="177" spans="1:21" s="17" customFormat="1" ht="95.1" customHeight="1">
      <c r="A177" s="16"/>
      <c r="B177" s="75">
        <v>49</v>
      </c>
      <c r="C177" s="75">
        <v>9</v>
      </c>
      <c r="D177" s="93" t="s">
        <v>403</v>
      </c>
      <c r="E177" s="175" t="s">
        <v>402</v>
      </c>
      <c r="F177" s="175" t="s">
        <v>16</v>
      </c>
      <c r="G177" s="175" t="s">
        <v>1258</v>
      </c>
      <c r="H177" s="101" t="s">
        <v>986</v>
      </c>
      <c r="I177" s="79" t="s">
        <v>391</v>
      </c>
      <c r="J177" s="135"/>
      <c r="K177" s="100" t="s">
        <v>790</v>
      </c>
      <c r="L177" s="93" t="s">
        <v>1298</v>
      </c>
      <c r="M177" s="95" t="s">
        <v>401</v>
      </c>
      <c r="N177" s="132">
        <f t="shared" si="10"/>
        <v>0</v>
      </c>
      <c r="O177" s="96">
        <v>0</v>
      </c>
      <c r="P177" s="97">
        <v>0</v>
      </c>
      <c r="Q177" s="95" t="s">
        <v>400</v>
      </c>
      <c r="R177" s="95" t="s">
        <v>507</v>
      </c>
      <c r="S177" s="162" t="s">
        <v>1299</v>
      </c>
      <c r="T177" s="175"/>
    </row>
    <row r="178" spans="1:21" s="17" customFormat="1" ht="95.1" customHeight="1">
      <c r="A178" s="16"/>
      <c r="B178" s="75">
        <v>49</v>
      </c>
      <c r="C178" s="75">
        <v>10</v>
      </c>
      <c r="D178" s="93" t="s">
        <v>403</v>
      </c>
      <c r="E178" s="175" t="s">
        <v>402</v>
      </c>
      <c r="F178" s="175" t="s">
        <v>22</v>
      </c>
      <c r="G178" s="175" t="s">
        <v>23</v>
      </c>
      <c r="H178" s="101" t="s">
        <v>986</v>
      </c>
      <c r="I178" s="79" t="s">
        <v>391</v>
      </c>
      <c r="J178" s="136"/>
      <c r="K178" s="100" t="s">
        <v>790</v>
      </c>
      <c r="L178" s="93" t="s">
        <v>1298</v>
      </c>
      <c r="M178" s="95" t="s">
        <v>401</v>
      </c>
      <c r="N178" s="132">
        <f t="shared" si="10"/>
        <v>0</v>
      </c>
      <c r="O178" s="96">
        <v>0</v>
      </c>
      <c r="P178" s="97">
        <v>0</v>
      </c>
      <c r="Q178" s="95" t="s">
        <v>400</v>
      </c>
      <c r="R178" s="95" t="s">
        <v>507</v>
      </c>
      <c r="S178" s="162" t="s">
        <v>1299</v>
      </c>
      <c r="T178" s="175"/>
    </row>
    <row r="179" spans="1:21" s="17" customFormat="1" ht="95.1" customHeight="1">
      <c r="A179" s="16"/>
      <c r="B179" s="75">
        <v>49</v>
      </c>
      <c r="C179" s="75">
        <v>11</v>
      </c>
      <c r="D179" s="93" t="s">
        <v>403</v>
      </c>
      <c r="E179" s="175" t="s">
        <v>402</v>
      </c>
      <c r="F179" s="175" t="s">
        <v>1306</v>
      </c>
      <c r="G179" s="175" t="s">
        <v>1307</v>
      </c>
      <c r="H179" s="83" t="s">
        <v>986</v>
      </c>
      <c r="I179" s="79" t="s">
        <v>391</v>
      </c>
      <c r="J179" s="136"/>
      <c r="K179" s="100" t="s">
        <v>790</v>
      </c>
      <c r="L179" s="93" t="s">
        <v>1298</v>
      </c>
      <c r="M179" s="95" t="s">
        <v>401</v>
      </c>
      <c r="N179" s="132">
        <f t="shared" si="10"/>
        <v>0</v>
      </c>
      <c r="O179" s="96">
        <v>0</v>
      </c>
      <c r="P179" s="97">
        <v>0</v>
      </c>
      <c r="Q179" s="95" t="s">
        <v>400</v>
      </c>
      <c r="R179" s="95" t="s">
        <v>507</v>
      </c>
      <c r="S179" s="162" t="s">
        <v>1299</v>
      </c>
      <c r="T179" s="175"/>
    </row>
    <row r="180" spans="1:21" s="17" customFormat="1" ht="95.1" customHeight="1">
      <c r="B180" s="75">
        <v>49</v>
      </c>
      <c r="C180" s="75">
        <v>12</v>
      </c>
      <c r="D180" s="93" t="s">
        <v>403</v>
      </c>
      <c r="E180" s="175" t="s">
        <v>402</v>
      </c>
      <c r="F180" s="175" t="s">
        <v>1306</v>
      </c>
      <c r="G180" s="175" t="s">
        <v>1308</v>
      </c>
      <c r="H180" s="101" t="s">
        <v>986</v>
      </c>
      <c r="I180" s="79" t="s">
        <v>391</v>
      </c>
      <c r="J180" s="135"/>
      <c r="K180" s="100" t="s">
        <v>790</v>
      </c>
      <c r="L180" s="93" t="s">
        <v>1298</v>
      </c>
      <c r="M180" s="95" t="s">
        <v>401</v>
      </c>
      <c r="N180" s="132">
        <f t="shared" si="10"/>
        <v>0</v>
      </c>
      <c r="O180" s="96">
        <v>0</v>
      </c>
      <c r="P180" s="97">
        <v>0</v>
      </c>
      <c r="Q180" s="95" t="s">
        <v>400</v>
      </c>
      <c r="R180" s="95" t="s">
        <v>507</v>
      </c>
      <c r="S180" s="162" t="s">
        <v>1299</v>
      </c>
      <c r="T180" s="175"/>
    </row>
    <row r="181" spans="1:21" s="17" customFormat="1" ht="95.1" customHeight="1">
      <c r="B181" s="75">
        <v>49</v>
      </c>
      <c r="C181" s="75">
        <v>13</v>
      </c>
      <c r="D181" s="93" t="s">
        <v>403</v>
      </c>
      <c r="E181" s="175" t="s">
        <v>402</v>
      </c>
      <c r="F181" s="51" t="s">
        <v>16</v>
      </c>
      <c r="G181" s="175" t="s">
        <v>506</v>
      </c>
      <c r="H181" s="101" t="s">
        <v>986</v>
      </c>
      <c r="I181" s="79" t="s">
        <v>377</v>
      </c>
      <c r="J181" s="135"/>
      <c r="K181" s="100" t="s">
        <v>790</v>
      </c>
      <c r="L181" s="93" t="s">
        <v>987</v>
      </c>
      <c r="M181" s="95" t="s">
        <v>401</v>
      </c>
      <c r="N181" s="131">
        <f>O181+P181</f>
        <v>0</v>
      </c>
      <c r="O181" s="96">
        <v>0</v>
      </c>
      <c r="P181" s="97">
        <v>0</v>
      </c>
      <c r="Q181" s="95" t="s">
        <v>400</v>
      </c>
      <c r="R181" s="95" t="s">
        <v>507</v>
      </c>
      <c r="S181" s="162" t="s">
        <v>1299</v>
      </c>
      <c r="T181" s="175"/>
    </row>
    <row r="182" spans="1:21" s="17" customFormat="1" ht="95.1" customHeight="1">
      <c r="B182" s="75">
        <v>49</v>
      </c>
      <c r="C182" s="75">
        <v>14</v>
      </c>
      <c r="D182" s="93" t="s">
        <v>403</v>
      </c>
      <c r="E182" s="175" t="s">
        <v>402</v>
      </c>
      <c r="F182" s="51" t="s">
        <v>1309</v>
      </c>
      <c r="G182" s="175" t="s">
        <v>1310</v>
      </c>
      <c r="H182" s="101" t="s">
        <v>986</v>
      </c>
      <c r="I182" s="79" t="s">
        <v>377</v>
      </c>
      <c r="J182" s="135"/>
      <c r="K182" s="100" t="s">
        <v>790</v>
      </c>
      <c r="L182" s="93" t="s">
        <v>1311</v>
      </c>
      <c r="M182" s="95" t="s">
        <v>401</v>
      </c>
      <c r="N182" s="131">
        <f>O182+P182</f>
        <v>0</v>
      </c>
      <c r="O182" s="96">
        <v>0</v>
      </c>
      <c r="P182" s="97">
        <v>0</v>
      </c>
      <c r="Q182" s="95" t="s">
        <v>400</v>
      </c>
      <c r="R182" s="95" t="s">
        <v>507</v>
      </c>
      <c r="S182" s="162" t="s">
        <v>1299</v>
      </c>
      <c r="T182" s="175"/>
    </row>
    <row r="183" spans="1:21" s="80" customFormat="1" ht="99.95" customHeight="1">
      <c r="A183" s="74"/>
      <c r="B183" s="75">
        <v>50</v>
      </c>
      <c r="C183" s="75">
        <v>1</v>
      </c>
      <c r="D183" s="76" t="s">
        <v>221</v>
      </c>
      <c r="E183" s="76" t="s">
        <v>222</v>
      </c>
      <c r="F183" s="81" t="s">
        <v>392</v>
      </c>
      <c r="G183" s="76" t="s">
        <v>1312</v>
      </c>
      <c r="H183" s="78" t="s">
        <v>986</v>
      </c>
      <c r="I183" s="79" t="s">
        <v>391</v>
      </c>
      <c r="J183" s="135"/>
      <c r="K183" s="79"/>
      <c r="L183" s="82" t="s">
        <v>1313</v>
      </c>
      <c r="M183" s="77" t="s">
        <v>844</v>
      </c>
      <c r="N183" s="131">
        <f t="shared" ref="N183:N202" si="11">O183+P183</f>
        <v>1</v>
      </c>
      <c r="O183" s="86">
        <v>0</v>
      </c>
      <c r="P183" s="87">
        <v>1</v>
      </c>
      <c r="Q183" s="77" t="s">
        <v>223</v>
      </c>
      <c r="R183" s="77" t="s">
        <v>1314</v>
      </c>
      <c r="S183" s="118"/>
      <c r="T183" s="111"/>
      <c r="U183" s="17"/>
    </row>
    <row r="184" spans="1:21" s="80" customFormat="1" ht="99.95" customHeight="1">
      <c r="A184" s="74"/>
      <c r="B184" s="75">
        <v>50</v>
      </c>
      <c r="C184" s="75">
        <v>2</v>
      </c>
      <c r="D184" s="76" t="s">
        <v>221</v>
      </c>
      <c r="E184" s="76" t="s">
        <v>224</v>
      </c>
      <c r="F184" s="76" t="s">
        <v>1309</v>
      </c>
      <c r="G184" s="76" t="s">
        <v>225</v>
      </c>
      <c r="H184" s="78" t="s">
        <v>986</v>
      </c>
      <c r="I184" s="79" t="s">
        <v>391</v>
      </c>
      <c r="J184" s="135"/>
      <c r="K184" s="85"/>
      <c r="L184" s="82" t="s">
        <v>1315</v>
      </c>
      <c r="M184" s="77" t="s">
        <v>844</v>
      </c>
      <c r="N184" s="131">
        <f t="shared" si="11"/>
        <v>1</v>
      </c>
      <c r="O184" s="86">
        <v>0</v>
      </c>
      <c r="P184" s="87">
        <v>1</v>
      </c>
      <c r="Q184" s="77" t="s">
        <v>226</v>
      </c>
      <c r="R184" s="77" t="s">
        <v>1316</v>
      </c>
      <c r="S184" s="118"/>
      <c r="T184" s="111"/>
      <c r="U184" s="17"/>
    </row>
    <row r="185" spans="1:21" s="80" customFormat="1" ht="99.95" customHeight="1">
      <c r="A185" s="74"/>
      <c r="B185" s="75">
        <v>50</v>
      </c>
      <c r="C185" s="75">
        <v>3</v>
      </c>
      <c r="D185" s="76" t="s">
        <v>221</v>
      </c>
      <c r="E185" s="76" t="s">
        <v>227</v>
      </c>
      <c r="F185" s="76" t="s">
        <v>1317</v>
      </c>
      <c r="G185" s="76" t="s">
        <v>1318</v>
      </c>
      <c r="H185" s="78" t="s">
        <v>986</v>
      </c>
      <c r="I185" s="79" t="s">
        <v>391</v>
      </c>
      <c r="J185" s="135"/>
      <c r="K185" s="85"/>
      <c r="L185" s="82" t="s">
        <v>1319</v>
      </c>
      <c r="M185" s="77" t="s">
        <v>844</v>
      </c>
      <c r="N185" s="131">
        <f t="shared" si="11"/>
        <v>1</v>
      </c>
      <c r="O185" s="86">
        <v>0</v>
      </c>
      <c r="P185" s="87">
        <v>1</v>
      </c>
      <c r="Q185" s="77" t="s">
        <v>228</v>
      </c>
      <c r="R185" s="77" t="s">
        <v>1320</v>
      </c>
      <c r="S185" s="118"/>
      <c r="T185" s="111"/>
      <c r="U185" s="17"/>
    </row>
    <row r="186" spans="1:21" s="17" customFormat="1" ht="99.95" customHeight="1">
      <c r="A186" s="16"/>
      <c r="B186" s="75">
        <v>50</v>
      </c>
      <c r="C186" s="75">
        <v>4</v>
      </c>
      <c r="D186" s="76" t="s">
        <v>221</v>
      </c>
      <c r="E186" s="76" t="s">
        <v>1321</v>
      </c>
      <c r="F186" s="76" t="s">
        <v>1322</v>
      </c>
      <c r="G186" s="76" t="s">
        <v>1323</v>
      </c>
      <c r="H186" s="78" t="s">
        <v>986</v>
      </c>
      <c r="I186" s="79" t="s">
        <v>799</v>
      </c>
      <c r="J186" s="135"/>
      <c r="K186" s="85" t="s">
        <v>800</v>
      </c>
      <c r="L186" s="82" t="s">
        <v>1324</v>
      </c>
      <c r="M186" s="77" t="s">
        <v>844</v>
      </c>
      <c r="N186" s="131">
        <f t="shared" si="11"/>
        <v>1</v>
      </c>
      <c r="O186" s="86">
        <v>0</v>
      </c>
      <c r="P186" s="87">
        <v>1</v>
      </c>
      <c r="Q186" s="77" t="s">
        <v>1325</v>
      </c>
      <c r="R186" s="77" t="s">
        <v>1326</v>
      </c>
      <c r="S186" s="118"/>
      <c r="T186" s="111"/>
    </row>
    <row r="187" spans="1:21" s="17" customFormat="1" ht="99.95" customHeight="1">
      <c r="A187" s="16"/>
      <c r="B187" s="75">
        <v>50</v>
      </c>
      <c r="C187" s="75">
        <v>5</v>
      </c>
      <c r="D187" s="76" t="s">
        <v>221</v>
      </c>
      <c r="E187" s="76" t="s">
        <v>1321</v>
      </c>
      <c r="F187" s="76" t="s">
        <v>357</v>
      </c>
      <c r="G187" s="76" t="s">
        <v>304</v>
      </c>
      <c r="H187" s="78" t="s">
        <v>986</v>
      </c>
      <c r="I187" s="79" t="s">
        <v>799</v>
      </c>
      <c r="J187" s="135"/>
      <c r="K187" s="85" t="s">
        <v>803</v>
      </c>
      <c r="L187" s="82" t="s">
        <v>1324</v>
      </c>
      <c r="M187" s="77" t="s">
        <v>844</v>
      </c>
      <c r="N187" s="131">
        <f t="shared" si="11"/>
        <v>1</v>
      </c>
      <c r="O187" s="86">
        <v>0</v>
      </c>
      <c r="P187" s="87">
        <v>1</v>
      </c>
      <c r="Q187" s="77" t="s">
        <v>1325</v>
      </c>
      <c r="R187" s="77" t="s">
        <v>1326</v>
      </c>
      <c r="S187" s="118"/>
      <c r="T187" s="111"/>
    </row>
    <row r="188" spans="1:21" s="80" customFormat="1" ht="99.95" customHeight="1">
      <c r="A188" s="74"/>
      <c r="B188" s="75">
        <v>51</v>
      </c>
      <c r="C188" s="75">
        <v>1</v>
      </c>
      <c r="D188" s="112" t="s">
        <v>229</v>
      </c>
      <c r="E188" s="76" t="s">
        <v>508</v>
      </c>
      <c r="F188" s="76" t="s">
        <v>11</v>
      </c>
      <c r="G188" s="76" t="s">
        <v>990</v>
      </c>
      <c r="H188" s="78" t="s">
        <v>986</v>
      </c>
      <c r="I188" s="79" t="s">
        <v>391</v>
      </c>
      <c r="J188" s="135"/>
      <c r="K188" s="85"/>
      <c r="L188" s="76" t="s">
        <v>1313</v>
      </c>
      <c r="M188" s="77" t="s">
        <v>398</v>
      </c>
      <c r="N188" s="131">
        <f t="shared" si="11"/>
        <v>1</v>
      </c>
      <c r="O188" s="83">
        <v>0</v>
      </c>
      <c r="P188" s="84">
        <v>1</v>
      </c>
      <c r="Q188" s="77" t="s">
        <v>1327</v>
      </c>
      <c r="R188" s="77" t="s">
        <v>397</v>
      </c>
      <c r="S188" s="118"/>
      <c r="T188" s="77"/>
      <c r="U188" s="17"/>
    </row>
    <row r="189" spans="1:21" s="80" customFormat="1" ht="99.95" customHeight="1">
      <c r="A189" s="74"/>
      <c r="B189" s="75">
        <v>51</v>
      </c>
      <c r="C189" s="75">
        <v>2</v>
      </c>
      <c r="D189" s="112" t="s">
        <v>229</v>
      </c>
      <c r="E189" s="76" t="s">
        <v>509</v>
      </c>
      <c r="F189" s="76" t="s">
        <v>16</v>
      </c>
      <c r="G189" s="76" t="s">
        <v>18</v>
      </c>
      <c r="H189" s="78" t="s">
        <v>986</v>
      </c>
      <c r="I189" s="79" t="s">
        <v>391</v>
      </c>
      <c r="J189" s="135"/>
      <c r="K189" s="85"/>
      <c r="L189" s="76" t="s">
        <v>1313</v>
      </c>
      <c r="M189" s="77" t="s">
        <v>398</v>
      </c>
      <c r="N189" s="131">
        <f>O189+P189</f>
        <v>1</v>
      </c>
      <c r="O189" s="83">
        <v>0</v>
      </c>
      <c r="P189" s="84">
        <v>1</v>
      </c>
      <c r="Q189" s="77" t="s">
        <v>1327</v>
      </c>
      <c r="R189" s="77" t="s">
        <v>397</v>
      </c>
      <c r="S189" s="118"/>
      <c r="T189" s="77"/>
      <c r="U189" s="17"/>
    </row>
    <row r="190" spans="1:21" s="80" customFormat="1" ht="99.95" customHeight="1">
      <c r="A190" s="74"/>
      <c r="B190" s="75">
        <v>51</v>
      </c>
      <c r="C190" s="75">
        <v>3</v>
      </c>
      <c r="D190" s="112" t="s">
        <v>229</v>
      </c>
      <c r="E190" s="76" t="s">
        <v>510</v>
      </c>
      <c r="F190" s="76" t="s">
        <v>1328</v>
      </c>
      <c r="G190" s="76" t="s">
        <v>1329</v>
      </c>
      <c r="H190" s="78" t="s">
        <v>986</v>
      </c>
      <c r="I190" s="79" t="s">
        <v>391</v>
      </c>
      <c r="J190" s="135"/>
      <c r="K190" s="85"/>
      <c r="L190" s="76" t="s">
        <v>1313</v>
      </c>
      <c r="M190" s="77" t="s">
        <v>398</v>
      </c>
      <c r="N190" s="131">
        <f t="shared" si="11"/>
        <v>1</v>
      </c>
      <c r="O190" s="83">
        <v>0</v>
      </c>
      <c r="P190" s="84">
        <v>1</v>
      </c>
      <c r="Q190" s="77" t="s">
        <v>1327</v>
      </c>
      <c r="R190" s="77" t="s">
        <v>397</v>
      </c>
      <c r="S190" s="118"/>
      <c r="T190" s="77"/>
      <c r="U190" s="17"/>
    </row>
    <row r="191" spans="1:21" s="80" customFormat="1" ht="99.95" customHeight="1">
      <c r="A191" s="74"/>
      <c r="B191" s="75">
        <v>51</v>
      </c>
      <c r="C191" s="75">
        <v>4</v>
      </c>
      <c r="D191" s="112" t="s">
        <v>229</v>
      </c>
      <c r="E191" s="76" t="s">
        <v>511</v>
      </c>
      <c r="F191" s="81" t="s">
        <v>392</v>
      </c>
      <c r="G191" s="76" t="s">
        <v>1330</v>
      </c>
      <c r="H191" s="78" t="s">
        <v>986</v>
      </c>
      <c r="I191" s="79" t="s">
        <v>391</v>
      </c>
      <c r="J191" s="135"/>
      <c r="K191" s="85"/>
      <c r="L191" s="82" t="s">
        <v>1295</v>
      </c>
      <c r="M191" s="77" t="s">
        <v>398</v>
      </c>
      <c r="N191" s="131">
        <f t="shared" si="11"/>
        <v>1</v>
      </c>
      <c r="O191" s="83">
        <v>0</v>
      </c>
      <c r="P191" s="84">
        <v>1</v>
      </c>
      <c r="Q191" s="77" t="s">
        <v>1327</v>
      </c>
      <c r="R191" s="77" t="s">
        <v>397</v>
      </c>
      <c r="S191" s="118"/>
      <c r="T191" s="77"/>
      <c r="U191" s="17"/>
    </row>
    <row r="192" spans="1:21" s="80" customFormat="1" ht="99.95" customHeight="1">
      <c r="A192" s="74"/>
      <c r="B192" s="75">
        <v>51</v>
      </c>
      <c r="C192" s="75">
        <v>5</v>
      </c>
      <c r="D192" s="112" t="s">
        <v>229</v>
      </c>
      <c r="E192" s="76" t="s">
        <v>512</v>
      </c>
      <c r="F192" s="76" t="s">
        <v>22</v>
      </c>
      <c r="G192" s="76" t="s">
        <v>23</v>
      </c>
      <c r="H192" s="78" t="s">
        <v>986</v>
      </c>
      <c r="I192" s="79" t="s">
        <v>391</v>
      </c>
      <c r="J192" s="135"/>
      <c r="K192" s="85"/>
      <c r="L192" s="82" t="s">
        <v>1295</v>
      </c>
      <c r="M192" s="77" t="s">
        <v>398</v>
      </c>
      <c r="N192" s="131">
        <f t="shared" si="11"/>
        <v>1</v>
      </c>
      <c r="O192" s="83">
        <v>0</v>
      </c>
      <c r="P192" s="84">
        <v>1</v>
      </c>
      <c r="Q192" s="77" t="s">
        <v>1327</v>
      </c>
      <c r="R192" s="77" t="s">
        <v>397</v>
      </c>
      <c r="S192" s="118"/>
      <c r="T192" s="77"/>
      <c r="U192" s="17"/>
    </row>
    <row r="193" spans="1:21" ht="99.95" customHeight="1">
      <c r="B193" s="75">
        <v>51</v>
      </c>
      <c r="C193" s="75">
        <v>6</v>
      </c>
      <c r="D193" s="112" t="s">
        <v>229</v>
      </c>
      <c r="E193" s="76" t="s">
        <v>513</v>
      </c>
      <c r="F193" s="76" t="s">
        <v>1331</v>
      </c>
      <c r="G193" s="76" t="s">
        <v>1332</v>
      </c>
      <c r="H193" s="78" t="s">
        <v>986</v>
      </c>
      <c r="I193" s="79" t="s">
        <v>391</v>
      </c>
      <c r="J193" s="135"/>
      <c r="K193" s="85"/>
      <c r="L193" s="76" t="s">
        <v>1333</v>
      </c>
      <c r="M193" s="77" t="s">
        <v>398</v>
      </c>
      <c r="N193" s="131">
        <f t="shared" si="11"/>
        <v>1</v>
      </c>
      <c r="O193" s="83">
        <v>0</v>
      </c>
      <c r="P193" s="84">
        <v>1</v>
      </c>
      <c r="Q193" s="77" t="s">
        <v>1327</v>
      </c>
      <c r="R193" s="77" t="s">
        <v>397</v>
      </c>
      <c r="S193" s="118"/>
      <c r="T193" s="77"/>
      <c r="U193" s="177"/>
    </row>
    <row r="194" spans="1:21" ht="99.95" customHeight="1">
      <c r="B194" s="75">
        <v>51</v>
      </c>
      <c r="C194" s="75">
        <v>7</v>
      </c>
      <c r="D194" s="112" t="s">
        <v>229</v>
      </c>
      <c r="E194" s="76" t="s">
        <v>514</v>
      </c>
      <c r="F194" s="76" t="s">
        <v>64</v>
      </c>
      <c r="G194" s="76" t="s">
        <v>1334</v>
      </c>
      <c r="H194" s="78" t="s">
        <v>986</v>
      </c>
      <c r="I194" s="79" t="s">
        <v>391</v>
      </c>
      <c r="J194" s="135"/>
      <c r="K194" s="85"/>
      <c r="L194" s="76" t="s">
        <v>1335</v>
      </c>
      <c r="M194" s="77" t="s">
        <v>398</v>
      </c>
      <c r="N194" s="131">
        <f t="shared" si="11"/>
        <v>1</v>
      </c>
      <c r="O194" s="83">
        <v>0</v>
      </c>
      <c r="P194" s="84">
        <v>1</v>
      </c>
      <c r="Q194" s="77" t="s">
        <v>1327</v>
      </c>
      <c r="R194" s="77" t="s">
        <v>397</v>
      </c>
      <c r="S194" s="118"/>
      <c r="T194" s="77"/>
      <c r="U194" s="177"/>
    </row>
    <row r="195" spans="1:21" s="80" customFormat="1" ht="99.95" customHeight="1">
      <c r="A195" s="74"/>
      <c r="B195" s="75">
        <v>51</v>
      </c>
      <c r="C195" s="75">
        <v>8</v>
      </c>
      <c r="D195" s="112" t="s">
        <v>229</v>
      </c>
      <c r="E195" s="76" t="s">
        <v>515</v>
      </c>
      <c r="F195" s="76" t="s">
        <v>1276</v>
      </c>
      <c r="G195" s="76" t="s">
        <v>1277</v>
      </c>
      <c r="H195" s="78" t="s">
        <v>986</v>
      </c>
      <c r="I195" s="79" t="s">
        <v>391</v>
      </c>
      <c r="J195" s="135"/>
      <c r="K195" s="85"/>
      <c r="L195" s="76" t="s">
        <v>1335</v>
      </c>
      <c r="M195" s="77" t="s">
        <v>398</v>
      </c>
      <c r="N195" s="131">
        <f t="shared" si="11"/>
        <v>1</v>
      </c>
      <c r="O195" s="83">
        <v>0</v>
      </c>
      <c r="P195" s="84">
        <v>1</v>
      </c>
      <c r="Q195" s="77" t="s">
        <v>1327</v>
      </c>
      <c r="R195" s="77" t="s">
        <v>397</v>
      </c>
      <c r="S195" s="118"/>
      <c r="T195" s="77"/>
      <c r="U195" s="17"/>
    </row>
    <row r="196" spans="1:21" s="80" customFormat="1" ht="99.95" customHeight="1">
      <c r="A196" s="74"/>
      <c r="B196" s="75">
        <v>51</v>
      </c>
      <c r="C196" s="75">
        <v>9</v>
      </c>
      <c r="D196" s="112" t="s">
        <v>229</v>
      </c>
      <c r="E196" s="76" t="s">
        <v>516</v>
      </c>
      <c r="F196" s="76" t="s">
        <v>399</v>
      </c>
      <c r="G196" s="76" t="s">
        <v>1336</v>
      </c>
      <c r="H196" s="78" t="s">
        <v>986</v>
      </c>
      <c r="I196" s="79" t="s">
        <v>391</v>
      </c>
      <c r="J196" s="135"/>
      <c r="K196" s="85"/>
      <c r="L196" s="76" t="s">
        <v>1298</v>
      </c>
      <c r="M196" s="77" t="s">
        <v>398</v>
      </c>
      <c r="N196" s="131">
        <f t="shared" si="11"/>
        <v>1</v>
      </c>
      <c r="O196" s="83">
        <v>0</v>
      </c>
      <c r="P196" s="84">
        <v>1</v>
      </c>
      <c r="Q196" s="77" t="s">
        <v>1327</v>
      </c>
      <c r="R196" s="77" t="s">
        <v>397</v>
      </c>
      <c r="S196" s="118"/>
      <c r="T196" s="77"/>
      <c r="U196" s="17"/>
    </row>
    <row r="197" spans="1:21" s="80" customFormat="1" ht="99.95" customHeight="1">
      <c r="A197" s="74"/>
      <c r="B197" s="75">
        <v>51</v>
      </c>
      <c r="C197" s="75">
        <v>10</v>
      </c>
      <c r="D197" s="112" t="s">
        <v>229</v>
      </c>
      <c r="E197" s="76" t="s">
        <v>517</v>
      </c>
      <c r="F197" s="76" t="s">
        <v>16</v>
      </c>
      <c r="G197" s="76" t="s">
        <v>1337</v>
      </c>
      <c r="H197" s="78" t="s">
        <v>986</v>
      </c>
      <c r="I197" s="79" t="s">
        <v>391</v>
      </c>
      <c r="J197" s="135"/>
      <c r="K197" s="85"/>
      <c r="L197" s="76" t="s">
        <v>1338</v>
      </c>
      <c r="M197" s="77" t="s">
        <v>398</v>
      </c>
      <c r="N197" s="131">
        <f t="shared" si="11"/>
        <v>1</v>
      </c>
      <c r="O197" s="83">
        <v>0</v>
      </c>
      <c r="P197" s="84">
        <v>1</v>
      </c>
      <c r="Q197" s="77" t="s">
        <v>1327</v>
      </c>
      <c r="R197" s="77" t="s">
        <v>397</v>
      </c>
      <c r="S197" s="118"/>
      <c r="T197" s="77"/>
      <c r="U197" s="17"/>
    </row>
    <row r="198" spans="1:21" s="80" customFormat="1" ht="120.75" customHeight="1">
      <c r="A198" s="74"/>
      <c r="B198" s="75">
        <v>52</v>
      </c>
      <c r="C198" s="75">
        <v>1</v>
      </c>
      <c r="D198" s="76" t="s">
        <v>230</v>
      </c>
      <c r="E198" s="76" t="s">
        <v>346</v>
      </c>
      <c r="F198" s="76" t="s">
        <v>16</v>
      </c>
      <c r="G198" s="76" t="s">
        <v>18</v>
      </c>
      <c r="H198" s="78" t="s">
        <v>1259</v>
      </c>
      <c r="I198" s="79" t="s">
        <v>347</v>
      </c>
      <c r="J198" s="135"/>
      <c r="K198" s="85"/>
      <c r="L198" s="82" t="s">
        <v>1339</v>
      </c>
      <c r="M198" s="77" t="s">
        <v>348</v>
      </c>
      <c r="N198" s="131">
        <f t="shared" si="11"/>
        <v>2</v>
      </c>
      <c r="O198" s="86">
        <v>1</v>
      </c>
      <c r="P198" s="87">
        <v>1</v>
      </c>
      <c r="Q198" s="77" t="s">
        <v>349</v>
      </c>
      <c r="R198" s="77" t="s">
        <v>231</v>
      </c>
      <c r="S198" s="103" t="s">
        <v>1340</v>
      </c>
      <c r="T198" s="111" t="s">
        <v>396</v>
      </c>
      <c r="U198" s="17"/>
    </row>
    <row r="199" spans="1:21" s="17" customFormat="1" ht="66.75" customHeight="1">
      <c r="A199" s="16"/>
      <c r="B199" s="75">
        <v>53</v>
      </c>
      <c r="C199" s="75">
        <v>1</v>
      </c>
      <c r="D199" s="76" t="s">
        <v>232</v>
      </c>
      <c r="E199" s="76" t="s">
        <v>518</v>
      </c>
      <c r="F199" s="88" t="s">
        <v>392</v>
      </c>
      <c r="G199" s="76" t="s">
        <v>1341</v>
      </c>
      <c r="H199" s="78" t="s">
        <v>1342</v>
      </c>
      <c r="I199" s="79" t="s">
        <v>519</v>
      </c>
      <c r="J199" s="135"/>
      <c r="K199" s="79"/>
      <c r="L199" s="82" t="s">
        <v>987</v>
      </c>
      <c r="M199" s="77" t="s">
        <v>1343</v>
      </c>
      <c r="N199" s="131">
        <f t="shared" si="11"/>
        <v>2</v>
      </c>
      <c r="O199" s="86">
        <v>1</v>
      </c>
      <c r="P199" s="87">
        <v>1</v>
      </c>
      <c r="Q199" s="77" t="s">
        <v>1344</v>
      </c>
      <c r="R199" s="77" t="s">
        <v>1345</v>
      </c>
      <c r="S199" s="103" t="s">
        <v>1346</v>
      </c>
      <c r="T199" s="77"/>
    </row>
    <row r="200" spans="1:21" s="17" customFormat="1" ht="76.5" customHeight="1">
      <c r="A200" s="16"/>
      <c r="B200" s="75">
        <v>53</v>
      </c>
      <c r="C200" s="75">
        <v>2</v>
      </c>
      <c r="D200" s="76" t="s">
        <v>233</v>
      </c>
      <c r="E200" s="76" t="s">
        <v>234</v>
      </c>
      <c r="F200" s="76" t="s">
        <v>16</v>
      </c>
      <c r="G200" s="76" t="s">
        <v>235</v>
      </c>
      <c r="H200" s="78" t="s">
        <v>1259</v>
      </c>
      <c r="I200" s="79" t="s">
        <v>15</v>
      </c>
      <c r="J200" s="135"/>
      <c r="K200" s="85"/>
      <c r="L200" s="82" t="s">
        <v>1347</v>
      </c>
      <c r="M200" s="77" t="s">
        <v>1348</v>
      </c>
      <c r="N200" s="131">
        <f t="shared" si="11"/>
        <v>2</v>
      </c>
      <c r="O200" s="86">
        <v>1</v>
      </c>
      <c r="P200" s="87">
        <v>1</v>
      </c>
      <c r="Q200" s="77" t="s">
        <v>520</v>
      </c>
      <c r="R200" s="77" t="s">
        <v>618</v>
      </c>
      <c r="S200" s="60" t="s">
        <v>1349</v>
      </c>
      <c r="T200" s="77"/>
    </row>
    <row r="201" spans="1:21" s="17" customFormat="1" ht="80.25" customHeight="1">
      <c r="A201" s="16"/>
      <c r="B201" s="75">
        <v>53</v>
      </c>
      <c r="C201" s="75">
        <v>3</v>
      </c>
      <c r="D201" s="76" t="s">
        <v>232</v>
      </c>
      <c r="E201" s="76" t="s">
        <v>236</v>
      </c>
      <c r="F201" s="76" t="s">
        <v>16</v>
      </c>
      <c r="G201" s="76" t="s">
        <v>18</v>
      </c>
      <c r="H201" s="78" t="s">
        <v>1259</v>
      </c>
      <c r="I201" s="79" t="s">
        <v>15</v>
      </c>
      <c r="J201" s="135"/>
      <c r="K201" s="85"/>
      <c r="L201" s="82" t="s">
        <v>1313</v>
      </c>
      <c r="M201" s="77" t="s">
        <v>1348</v>
      </c>
      <c r="N201" s="131">
        <f t="shared" si="11"/>
        <v>3</v>
      </c>
      <c r="O201" s="86">
        <v>1</v>
      </c>
      <c r="P201" s="87">
        <v>2</v>
      </c>
      <c r="Q201" s="105" t="s">
        <v>521</v>
      </c>
      <c r="R201" s="77" t="s">
        <v>604</v>
      </c>
      <c r="S201" s="103" t="s">
        <v>1350</v>
      </c>
      <c r="T201" s="128"/>
    </row>
    <row r="202" spans="1:21" s="17" customFormat="1" ht="65.25" customHeight="1">
      <c r="A202" s="16"/>
      <c r="B202" s="75">
        <v>54</v>
      </c>
      <c r="C202" s="92">
        <v>1</v>
      </c>
      <c r="D202" s="93" t="s">
        <v>350</v>
      </c>
      <c r="E202" s="175" t="s">
        <v>1351</v>
      </c>
      <c r="F202" s="175" t="s">
        <v>1300</v>
      </c>
      <c r="G202" s="175" t="s">
        <v>1301</v>
      </c>
      <c r="H202" s="101" t="s">
        <v>986</v>
      </c>
      <c r="I202" s="79" t="s">
        <v>1352</v>
      </c>
      <c r="J202" s="135"/>
      <c r="K202" s="100"/>
      <c r="L202" s="93" t="s">
        <v>1335</v>
      </c>
      <c r="M202" s="95" t="s">
        <v>351</v>
      </c>
      <c r="N202" s="132">
        <f t="shared" si="11"/>
        <v>1</v>
      </c>
      <c r="O202" s="96">
        <v>0</v>
      </c>
      <c r="P202" s="97">
        <v>1</v>
      </c>
      <c r="Q202" s="95" t="s">
        <v>352</v>
      </c>
      <c r="R202" s="95" t="s">
        <v>353</v>
      </c>
      <c r="S202" s="119"/>
      <c r="T202" s="95"/>
    </row>
    <row r="203" spans="1:21" s="80" customFormat="1" ht="123" customHeight="1">
      <c r="A203" s="74"/>
      <c r="B203" s="75">
        <v>55</v>
      </c>
      <c r="C203" s="75">
        <v>1</v>
      </c>
      <c r="D203" s="76" t="s">
        <v>237</v>
      </c>
      <c r="E203" s="76" t="s">
        <v>238</v>
      </c>
      <c r="F203" s="76" t="s">
        <v>16</v>
      </c>
      <c r="G203" s="76" t="s">
        <v>1353</v>
      </c>
      <c r="H203" s="78" t="s">
        <v>1259</v>
      </c>
      <c r="I203" s="79" t="s">
        <v>15</v>
      </c>
      <c r="J203" s="135"/>
      <c r="K203" s="85"/>
      <c r="L203" s="82" t="s">
        <v>1354</v>
      </c>
      <c r="M203" s="77" t="s">
        <v>239</v>
      </c>
      <c r="N203" s="131">
        <f>O203+P203</f>
        <v>3</v>
      </c>
      <c r="O203" s="86">
        <v>2</v>
      </c>
      <c r="P203" s="87">
        <v>1</v>
      </c>
      <c r="Q203" s="105" t="s">
        <v>240</v>
      </c>
      <c r="R203" s="77" t="s">
        <v>395</v>
      </c>
      <c r="S203" s="103" t="s">
        <v>1355</v>
      </c>
      <c r="T203" s="77" t="s">
        <v>241</v>
      </c>
      <c r="U203" s="17"/>
    </row>
    <row r="204" spans="1:21" s="80" customFormat="1" ht="125.25" customHeight="1">
      <c r="A204" s="74"/>
      <c r="B204" s="75">
        <v>55</v>
      </c>
      <c r="C204" s="75">
        <v>2</v>
      </c>
      <c r="D204" s="76" t="s">
        <v>237</v>
      </c>
      <c r="E204" s="76" t="s">
        <v>242</v>
      </c>
      <c r="F204" s="76" t="s">
        <v>16</v>
      </c>
      <c r="G204" s="76" t="s">
        <v>18</v>
      </c>
      <c r="H204" s="78" t="s">
        <v>1259</v>
      </c>
      <c r="I204" s="79" t="s">
        <v>15</v>
      </c>
      <c r="J204" s="135"/>
      <c r="K204" s="54"/>
      <c r="L204" s="82" t="s">
        <v>1319</v>
      </c>
      <c r="M204" s="77" t="s">
        <v>239</v>
      </c>
      <c r="N204" s="131">
        <f t="shared" ref="N204:N214" si="12">O204+P204</f>
        <v>3</v>
      </c>
      <c r="O204" s="86">
        <v>2</v>
      </c>
      <c r="P204" s="87">
        <v>1</v>
      </c>
      <c r="Q204" s="105" t="s">
        <v>1356</v>
      </c>
      <c r="R204" s="77" t="s">
        <v>394</v>
      </c>
      <c r="S204" s="103" t="s">
        <v>1355</v>
      </c>
      <c r="T204" s="77" t="s">
        <v>241</v>
      </c>
      <c r="U204" s="17"/>
    </row>
    <row r="205" spans="1:21" s="17" customFormat="1" ht="60" customHeight="1">
      <c r="B205" s="75">
        <v>56</v>
      </c>
      <c r="C205" s="75">
        <v>1</v>
      </c>
      <c r="D205" s="76" t="s">
        <v>243</v>
      </c>
      <c r="E205" s="76" t="s">
        <v>244</v>
      </c>
      <c r="F205" s="76" t="s">
        <v>16</v>
      </c>
      <c r="G205" s="76" t="s">
        <v>18</v>
      </c>
      <c r="H205" s="78" t="s">
        <v>1259</v>
      </c>
      <c r="I205" s="79" t="s">
        <v>15</v>
      </c>
      <c r="J205" s="135"/>
      <c r="K205" s="85"/>
      <c r="L205" s="82" t="s">
        <v>1319</v>
      </c>
      <c r="M205" s="77" t="s">
        <v>245</v>
      </c>
      <c r="N205" s="131">
        <f t="shared" si="12"/>
        <v>2</v>
      </c>
      <c r="O205" s="86">
        <v>1</v>
      </c>
      <c r="P205" s="87">
        <v>1</v>
      </c>
      <c r="Q205" s="77" t="s">
        <v>1357</v>
      </c>
      <c r="R205" s="77" t="s">
        <v>354</v>
      </c>
      <c r="S205" s="103" t="s">
        <v>1358</v>
      </c>
      <c r="T205" s="77"/>
    </row>
    <row r="206" spans="1:21" s="177" customFormat="1" ht="60" customHeight="1">
      <c r="B206" s="75">
        <v>56</v>
      </c>
      <c r="C206" s="75">
        <v>2</v>
      </c>
      <c r="D206" s="76" t="s">
        <v>243</v>
      </c>
      <c r="E206" s="76" t="s">
        <v>1359</v>
      </c>
      <c r="F206" s="76" t="s">
        <v>16</v>
      </c>
      <c r="G206" s="76" t="s">
        <v>393</v>
      </c>
      <c r="H206" s="78" t="s">
        <v>993</v>
      </c>
      <c r="I206" s="79" t="s">
        <v>246</v>
      </c>
      <c r="J206" s="105"/>
      <c r="K206" s="79"/>
      <c r="L206" s="82" t="s">
        <v>1360</v>
      </c>
      <c r="M206" s="77" t="s">
        <v>804</v>
      </c>
      <c r="N206" s="131">
        <f>O206+P206</f>
        <v>1</v>
      </c>
      <c r="O206" s="86">
        <v>1</v>
      </c>
      <c r="P206" s="87">
        <v>0</v>
      </c>
      <c r="Q206" s="77" t="s">
        <v>1361</v>
      </c>
      <c r="R206" s="77" t="s">
        <v>247</v>
      </c>
      <c r="S206" s="118"/>
      <c r="T206" s="77"/>
    </row>
    <row r="207" spans="1:21" s="177" customFormat="1" ht="60" customHeight="1">
      <c r="A207" s="190"/>
      <c r="B207" s="75">
        <v>56</v>
      </c>
      <c r="C207" s="75">
        <v>3</v>
      </c>
      <c r="D207" s="76" t="s">
        <v>243</v>
      </c>
      <c r="E207" s="76" t="s">
        <v>248</v>
      </c>
      <c r="F207" s="76" t="s">
        <v>11</v>
      </c>
      <c r="G207" s="76" t="s">
        <v>378</v>
      </c>
      <c r="H207" s="78" t="s">
        <v>1362</v>
      </c>
      <c r="I207" s="79" t="s">
        <v>15</v>
      </c>
      <c r="J207" s="105"/>
      <c r="K207" s="79"/>
      <c r="L207" s="82" t="s">
        <v>1363</v>
      </c>
      <c r="M207" s="77" t="s">
        <v>245</v>
      </c>
      <c r="N207" s="131">
        <f t="shared" si="12"/>
        <v>2</v>
      </c>
      <c r="O207" s="86">
        <v>1</v>
      </c>
      <c r="P207" s="87">
        <v>1</v>
      </c>
      <c r="Q207" s="77" t="s">
        <v>249</v>
      </c>
      <c r="R207" s="77" t="s">
        <v>250</v>
      </c>
      <c r="S207" s="103" t="s">
        <v>1364</v>
      </c>
      <c r="T207" s="77"/>
    </row>
    <row r="208" spans="1:21" s="177" customFormat="1" ht="60" customHeight="1">
      <c r="B208" s="75">
        <v>56</v>
      </c>
      <c r="C208" s="75">
        <v>4</v>
      </c>
      <c r="D208" s="76" t="s">
        <v>243</v>
      </c>
      <c r="E208" s="76" t="s">
        <v>1365</v>
      </c>
      <c r="F208" s="76" t="s">
        <v>11</v>
      </c>
      <c r="G208" s="76" t="s">
        <v>378</v>
      </c>
      <c r="H208" s="78" t="s">
        <v>1366</v>
      </c>
      <c r="I208" s="79" t="s">
        <v>251</v>
      </c>
      <c r="J208" s="105"/>
      <c r="K208" s="79"/>
      <c r="L208" s="82" t="s">
        <v>1367</v>
      </c>
      <c r="M208" s="77" t="s">
        <v>804</v>
      </c>
      <c r="N208" s="131">
        <f t="shared" si="12"/>
        <v>1</v>
      </c>
      <c r="O208" s="86">
        <v>1</v>
      </c>
      <c r="P208" s="87">
        <v>0</v>
      </c>
      <c r="Q208" s="77" t="s">
        <v>805</v>
      </c>
      <c r="R208" s="77" t="s">
        <v>252</v>
      </c>
      <c r="S208" s="118"/>
      <c r="T208" s="77"/>
    </row>
    <row r="209" spans="1:21" s="177" customFormat="1" ht="60" customHeight="1">
      <c r="B209" s="75">
        <v>57</v>
      </c>
      <c r="C209" s="75">
        <v>1</v>
      </c>
      <c r="D209" s="82" t="s">
        <v>253</v>
      </c>
      <c r="E209" s="76" t="s">
        <v>355</v>
      </c>
      <c r="F209" s="82" t="s">
        <v>16</v>
      </c>
      <c r="G209" s="76" t="s">
        <v>18</v>
      </c>
      <c r="H209" s="12" t="s">
        <v>1362</v>
      </c>
      <c r="I209" s="79" t="s">
        <v>254</v>
      </c>
      <c r="J209" s="105"/>
      <c r="K209" s="79"/>
      <c r="L209" s="82" t="s">
        <v>1368</v>
      </c>
      <c r="M209" s="77" t="s">
        <v>806</v>
      </c>
      <c r="N209" s="131">
        <f t="shared" si="12"/>
        <v>1</v>
      </c>
      <c r="O209" s="86">
        <v>1</v>
      </c>
      <c r="P209" s="87">
        <v>0</v>
      </c>
      <c r="Q209" s="77" t="s">
        <v>1369</v>
      </c>
      <c r="R209" s="77" t="s">
        <v>1370</v>
      </c>
      <c r="S209" s="103" t="s">
        <v>1371</v>
      </c>
      <c r="T209" s="24"/>
    </row>
    <row r="210" spans="1:21" s="178" customFormat="1" ht="69.95" customHeight="1">
      <c r="A210" s="177"/>
      <c r="B210" s="75">
        <v>58</v>
      </c>
      <c r="C210" s="75">
        <v>1</v>
      </c>
      <c r="D210" s="76" t="s">
        <v>256</v>
      </c>
      <c r="E210" s="76" t="s">
        <v>257</v>
      </c>
      <c r="F210" s="76" t="s">
        <v>1372</v>
      </c>
      <c r="G210" s="76" t="s">
        <v>1373</v>
      </c>
      <c r="H210" s="78" t="s">
        <v>1374</v>
      </c>
      <c r="I210" s="79" t="s">
        <v>391</v>
      </c>
      <c r="J210" s="105"/>
      <c r="K210" s="79" t="s">
        <v>807</v>
      </c>
      <c r="L210" s="82" t="s">
        <v>1375</v>
      </c>
      <c r="M210" s="77" t="s">
        <v>71</v>
      </c>
      <c r="N210" s="131">
        <f t="shared" si="12"/>
        <v>1</v>
      </c>
      <c r="O210" s="86">
        <v>0</v>
      </c>
      <c r="P210" s="87">
        <v>1</v>
      </c>
      <c r="Q210" s="77" t="s">
        <v>1376</v>
      </c>
      <c r="R210" s="77" t="s">
        <v>1377</v>
      </c>
      <c r="S210" s="118"/>
      <c r="T210" s="77" t="s">
        <v>620</v>
      </c>
    </row>
    <row r="211" spans="1:21" s="178" customFormat="1" ht="69.95" customHeight="1">
      <c r="A211" s="177"/>
      <c r="B211" s="75">
        <v>58</v>
      </c>
      <c r="C211" s="75">
        <v>2</v>
      </c>
      <c r="D211" s="76" t="s">
        <v>256</v>
      </c>
      <c r="E211" s="76" t="s">
        <v>257</v>
      </c>
      <c r="F211" s="76" t="s">
        <v>1378</v>
      </c>
      <c r="G211" s="76" t="s">
        <v>1379</v>
      </c>
      <c r="H211" s="78" t="s">
        <v>1374</v>
      </c>
      <c r="I211" s="79" t="s">
        <v>391</v>
      </c>
      <c r="J211" s="135"/>
      <c r="K211" s="79" t="s">
        <v>807</v>
      </c>
      <c r="L211" s="82" t="s">
        <v>1380</v>
      </c>
      <c r="M211" s="77" t="s">
        <v>71</v>
      </c>
      <c r="N211" s="131">
        <f t="shared" si="12"/>
        <v>1</v>
      </c>
      <c r="O211" s="86">
        <v>0</v>
      </c>
      <c r="P211" s="87">
        <v>1</v>
      </c>
      <c r="Q211" s="77" t="s">
        <v>1376</v>
      </c>
      <c r="R211" s="77" t="s">
        <v>1377</v>
      </c>
      <c r="S211" s="118"/>
      <c r="T211" s="77" t="s">
        <v>620</v>
      </c>
    </row>
    <row r="212" spans="1:21" s="178" customFormat="1" ht="69.95" customHeight="1">
      <c r="A212" s="177"/>
      <c r="B212" s="75">
        <v>58</v>
      </c>
      <c r="C212" s="75">
        <v>3</v>
      </c>
      <c r="D212" s="76" t="s">
        <v>256</v>
      </c>
      <c r="E212" s="76" t="s">
        <v>257</v>
      </c>
      <c r="F212" s="76" t="s">
        <v>1381</v>
      </c>
      <c r="G212" s="76" t="s">
        <v>258</v>
      </c>
      <c r="H212" s="78" t="s">
        <v>1374</v>
      </c>
      <c r="I212" s="79" t="s">
        <v>391</v>
      </c>
      <c r="J212" s="135"/>
      <c r="K212" s="79" t="s">
        <v>807</v>
      </c>
      <c r="L212" s="82" t="s">
        <v>1382</v>
      </c>
      <c r="M212" s="77" t="s">
        <v>71</v>
      </c>
      <c r="N212" s="131">
        <f t="shared" si="12"/>
        <v>1</v>
      </c>
      <c r="O212" s="86">
        <v>0</v>
      </c>
      <c r="P212" s="87">
        <v>1</v>
      </c>
      <c r="Q212" s="77" t="s">
        <v>1376</v>
      </c>
      <c r="R212" s="77" t="s">
        <v>1377</v>
      </c>
      <c r="S212" s="118"/>
      <c r="T212" s="77" t="s">
        <v>620</v>
      </c>
    </row>
    <row r="213" spans="1:21" s="178" customFormat="1" ht="69.95" customHeight="1">
      <c r="B213" s="75">
        <v>58</v>
      </c>
      <c r="C213" s="75">
        <v>4</v>
      </c>
      <c r="D213" s="76" t="s">
        <v>256</v>
      </c>
      <c r="E213" s="76" t="s">
        <v>257</v>
      </c>
      <c r="F213" s="81" t="s">
        <v>392</v>
      </c>
      <c r="G213" s="76" t="s">
        <v>259</v>
      </c>
      <c r="H213" s="78" t="s">
        <v>1374</v>
      </c>
      <c r="I213" s="79" t="s">
        <v>391</v>
      </c>
      <c r="J213" s="135"/>
      <c r="K213" s="79" t="s">
        <v>807</v>
      </c>
      <c r="L213" s="82" t="s">
        <v>1383</v>
      </c>
      <c r="M213" s="77" t="s">
        <v>71</v>
      </c>
      <c r="N213" s="131">
        <f t="shared" si="12"/>
        <v>1</v>
      </c>
      <c r="O213" s="86">
        <v>0</v>
      </c>
      <c r="P213" s="87">
        <v>1</v>
      </c>
      <c r="Q213" s="77" t="s">
        <v>1376</v>
      </c>
      <c r="R213" s="77" t="s">
        <v>1377</v>
      </c>
      <c r="S213" s="118"/>
      <c r="T213" s="77" t="s">
        <v>620</v>
      </c>
    </row>
    <row r="214" spans="1:21" s="178" customFormat="1" ht="69.95" customHeight="1">
      <c r="B214" s="75">
        <v>58</v>
      </c>
      <c r="C214" s="75">
        <v>5</v>
      </c>
      <c r="D214" s="76" t="s">
        <v>256</v>
      </c>
      <c r="E214" s="76" t="s">
        <v>257</v>
      </c>
      <c r="F214" s="81" t="s">
        <v>1384</v>
      </c>
      <c r="G214" s="76" t="s">
        <v>811</v>
      </c>
      <c r="H214" s="78" t="s">
        <v>1374</v>
      </c>
      <c r="I214" s="79" t="s">
        <v>391</v>
      </c>
      <c r="J214" s="135"/>
      <c r="K214" s="85" t="s">
        <v>807</v>
      </c>
      <c r="L214" s="82" t="s">
        <v>1385</v>
      </c>
      <c r="M214" s="77" t="s">
        <v>71</v>
      </c>
      <c r="N214" s="131">
        <f t="shared" si="12"/>
        <v>1</v>
      </c>
      <c r="O214" s="86">
        <v>0</v>
      </c>
      <c r="P214" s="87">
        <v>1</v>
      </c>
      <c r="Q214" s="77" t="s">
        <v>1376</v>
      </c>
      <c r="R214" s="77" t="s">
        <v>1377</v>
      </c>
      <c r="S214" s="118"/>
      <c r="T214" s="77" t="s">
        <v>620</v>
      </c>
    </row>
    <row r="215" spans="1:21" s="178" customFormat="1" ht="69.95" customHeight="1">
      <c r="B215" s="75">
        <v>59</v>
      </c>
      <c r="C215" s="75">
        <v>1</v>
      </c>
      <c r="D215" s="175" t="s">
        <v>576</v>
      </c>
      <c r="E215" s="175" t="s">
        <v>577</v>
      </c>
      <c r="F215" s="51" t="s">
        <v>578</v>
      </c>
      <c r="G215" s="175" t="s">
        <v>579</v>
      </c>
      <c r="H215" s="78" t="s">
        <v>126</v>
      </c>
      <c r="I215" s="61" t="s">
        <v>580</v>
      </c>
      <c r="J215" s="136"/>
      <c r="K215" s="100" t="s">
        <v>817</v>
      </c>
      <c r="L215" s="93" t="s">
        <v>47</v>
      </c>
      <c r="M215" s="95" t="s">
        <v>581</v>
      </c>
      <c r="N215" s="131">
        <f>O215+P215</f>
        <v>0</v>
      </c>
      <c r="O215" s="96">
        <v>0</v>
      </c>
      <c r="P215" s="97">
        <v>0</v>
      </c>
      <c r="Q215" s="95" t="s">
        <v>582</v>
      </c>
      <c r="R215" s="95" t="s">
        <v>583</v>
      </c>
      <c r="S215" s="119"/>
      <c r="T215" s="95"/>
    </row>
    <row r="216" spans="1:21" s="1" customFormat="1" ht="102.75" customHeight="1">
      <c r="B216" s="75">
        <v>60</v>
      </c>
      <c r="C216" s="75">
        <v>1</v>
      </c>
      <c r="D216" s="93" t="s">
        <v>390</v>
      </c>
      <c r="E216" s="175" t="s">
        <v>561</v>
      </c>
      <c r="F216" s="175" t="s">
        <v>562</v>
      </c>
      <c r="G216" s="175" t="s">
        <v>563</v>
      </c>
      <c r="H216" s="83" t="s">
        <v>1386</v>
      </c>
      <c r="I216" s="100" t="s">
        <v>564</v>
      </c>
      <c r="J216" s="136"/>
      <c r="K216" s="100"/>
      <c r="L216" s="93" t="s">
        <v>1387</v>
      </c>
      <c r="M216" s="95" t="s">
        <v>816</v>
      </c>
      <c r="N216" s="132">
        <f t="shared" ref="N216:N233" si="13">O216+P216</f>
        <v>1</v>
      </c>
      <c r="O216" s="96">
        <v>1</v>
      </c>
      <c r="P216" s="97">
        <v>0</v>
      </c>
      <c r="Q216" s="95" t="s">
        <v>565</v>
      </c>
      <c r="R216" s="95" t="s">
        <v>566</v>
      </c>
      <c r="S216" s="120" t="s">
        <v>1388</v>
      </c>
      <c r="T216" s="175"/>
      <c r="U216" s="191"/>
    </row>
    <row r="217" spans="1:21" ht="71.25" customHeight="1">
      <c r="B217" s="75">
        <v>61</v>
      </c>
      <c r="C217" s="75">
        <v>1</v>
      </c>
      <c r="D217" s="76" t="s">
        <v>260</v>
      </c>
      <c r="E217" s="76" t="s">
        <v>261</v>
      </c>
      <c r="F217" s="76" t="s">
        <v>11</v>
      </c>
      <c r="G217" s="76" t="s">
        <v>378</v>
      </c>
      <c r="H217" s="78" t="s">
        <v>1366</v>
      </c>
      <c r="I217" s="79" t="s">
        <v>262</v>
      </c>
      <c r="J217" s="135"/>
      <c r="K217" s="85"/>
      <c r="L217" s="82" t="s">
        <v>1389</v>
      </c>
      <c r="M217" s="77" t="s">
        <v>71</v>
      </c>
      <c r="N217" s="131">
        <f t="shared" si="13"/>
        <v>1</v>
      </c>
      <c r="O217" s="86">
        <v>1</v>
      </c>
      <c r="P217" s="87">
        <v>0</v>
      </c>
      <c r="Q217" s="77" t="s">
        <v>263</v>
      </c>
      <c r="R217" s="77" t="s">
        <v>362</v>
      </c>
      <c r="S217" s="118"/>
      <c r="T217" s="77"/>
      <c r="U217" s="177"/>
    </row>
    <row r="218" spans="1:21" ht="60.75" customHeight="1">
      <c r="B218" s="75">
        <v>61</v>
      </c>
      <c r="C218" s="75">
        <v>2</v>
      </c>
      <c r="D218" s="76" t="s">
        <v>260</v>
      </c>
      <c r="E218" s="76" t="s">
        <v>264</v>
      </c>
      <c r="F218" s="76" t="s">
        <v>16</v>
      </c>
      <c r="G218" s="76" t="s">
        <v>177</v>
      </c>
      <c r="H218" s="78" t="s">
        <v>1366</v>
      </c>
      <c r="I218" s="79" t="s">
        <v>265</v>
      </c>
      <c r="J218" s="135"/>
      <c r="K218" s="85"/>
      <c r="L218" s="82" t="s">
        <v>1390</v>
      </c>
      <c r="M218" s="77" t="s">
        <v>71</v>
      </c>
      <c r="N218" s="131">
        <f t="shared" si="13"/>
        <v>1</v>
      </c>
      <c r="O218" s="86">
        <v>1</v>
      </c>
      <c r="P218" s="87">
        <v>0</v>
      </c>
      <c r="Q218" s="77" t="s">
        <v>266</v>
      </c>
      <c r="R218" s="77" t="s">
        <v>267</v>
      </c>
      <c r="S218" s="118"/>
      <c r="T218" s="77"/>
      <c r="U218" s="177"/>
    </row>
    <row r="219" spans="1:21" ht="69.75" customHeight="1">
      <c r="B219" s="75">
        <v>62</v>
      </c>
      <c r="C219" s="75">
        <v>1</v>
      </c>
      <c r="D219" s="93" t="s">
        <v>386</v>
      </c>
      <c r="E219" s="175" t="s">
        <v>389</v>
      </c>
      <c r="F219" s="175" t="s">
        <v>1391</v>
      </c>
      <c r="G219" s="175" t="s">
        <v>1391</v>
      </c>
      <c r="H219" s="83" t="s">
        <v>1374</v>
      </c>
      <c r="I219" s="100" t="s">
        <v>377</v>
      </c>
      <c r="J219" s="135"/>
      <c r="K219" s="100"/>
      <c r="L219" s="93" t="s">
        <v>1392</v>
      </c>
      <c r="M219" s="95" t="s">
        <v>385</v>
      </c>
      <c r="N219" s="132">
        <f t="shared" si="13"/>
        <v>1</v>
      </c>
      <c r="O219" s="96">
        <v>0</v>
      </c>
      <c r="P219" s="97">
        <v>1</v>
      </c>
      <c r="Q219" s="95" t="s">
        <v>388</v>
      </c>
      <c r="R219" s="95" t="s">
        <v>387</v>
      </c>
      <c r="S219" s="119" t="s">
        <v>1393</v>
      </c>
      <c r="T219" s="175"/>
      <c r="U219" s="177"/>
    </row>
    <row r="220" spans="1:21" ht="72.75" customHeight="1">
      <c r="B220" s="75">
        <v>62</v>
      </c>
      <c r="C220" s="75">
        <v>2</v>
      </c>
      <c r="D220" s="93" t="s">
        <v>386</v>
      </c>
      <c r="E220" s="175" t="s">
        <v>389</v>
      </c>
      <c r="F220" s="175" t="s">
        <v>22</v>
      </c>
      <c r="G220" s="175" t="s">
        <v>209</v>
      </c>
      <c r="H220" s="83" t="s">
        <v>1374</v>
      </c>
      <c r="I220" s="52" t="s">
        <v>377</v>
      </c>
      <c r="J220" s="102"/>
      <c r="K220" s="52"/>
      <c r="L220" s="93" t="s">
        <v>1385</v>
      </c>
      <c r="M220" s="95" t="s">
        <v>551</v>
      </c>
      <c r="N220" s="132">
        <f t="shared" si="13"/>
        <v>1</v>
      </c>
      <c r="O220" s="96">
        <v>0</v>
      </c>
      <c r="P220" s="97">
        <v>1</v>
      </c>
      <c r="Q220" s="95" t="s">
        <v>1394</v>
      </c>
      <c r="R220" s="95" t="s">
        <v>552</v>
      </c>
      <c r="S220" s="119" t="s">
        <v>1393</v>
      </c>
      <c r="T220" s="175"/>
      <c r="U220" s="177"/>
    </row>
    <row r="221" spans="1:21" s="177" customFormat="1" ht="141.75" customHeight="1">
      <c r="B221" s="75">
        <v>63</v>
      </c>
      <c r="C221" s="75">
        <v>1</v>
      </c>
      <c r="D221" s="76" t="s">
        <v>584</v>
      </c>
      <c r="E221" s="76" t="s">
        <v>585</v>
      </c>
      <c r="F221" s="76" t="s">
        <v>41</v>
      </c>
      <c r="G221" s="76" t="s">
        <v>586</v>
      </c>
      <c r="H221" s="78" t="s">
        <v>324</v>
      </c>
      <c r="I221" s="79" t="s">
        <v>587</v>
      </c>
      <c r="J221" s="135"/>
      <c r="K221" s="85"/>
      <c r="L221" s="82" t="s">
        <v>542</v>
      </c>
      <c r="M221" s="77" t="s">
        <v>588</v>
      </c>
      <c r="N221" s="131">
        <f t="shared" si="13"/>
        <v>2</v>
      </c>
      <c r="O221" s="86">
        <v>1</v>
      </c>
      <c r="P221" s="87">
        <v>1</v>
      </c>
      <c r="Q221" s="77" t="s">
        <v>589</v>
      </c>
      <c r="R221" s="77" t="s">
        <v>1395</v>
      </c>
      <c r="S221" s="118"/>
      <c r="T221" s="77"/>
    </row>
    <row r="222" spans="1:21" s="177" customFormat="1" ht="132">
      <c r="B222" s="75">
        <v>64</v>
      </c>
      <c r="C222" s="75">
        <v>1</v>
      </c>
      <c r="D222" s="76" t="s">
        <v>273</v>
      </c>
      <c r="E222" s="76" t="s">
        <v>1396</v>
      </c>
      <c r="F222" s="76" t="s">
        <v>1397</v>
      </c>
      <c r="G222" s="76" t="s">
        <v>384</v>
      </c>
      <c r="H222" s="78" t="s">
        <v>1398</v>
      </c>
      <c r="I222" s="79" t="s">
        <v>377</v>
      </c>
      <c r="J222" s="135"/>
      <c r="K222" s="85" t="s">
        <v>818</v>
      </c>
      <c r="L222" s="82" t="s">
        <v>1399</v>
      </c>
      <c r="M222" s="77" t="s">
        <v>274</v>
      </c>
      <c r="N222" s="131">
        <f t="shared" si="13"/>
        <v>3</v>
      </c>
      <c r="O222" s="86">
        <v>0</v>
      </c>
      <c r="P222" s="87">
        <v>3</v>
      </c>
      <c r="Q222" s="77" t="s">
        <v>275</v>
      </c>
      <c r="R222" s="77" t="s">
        <v>1400</v>
      </c>
      <c r="S222" s="118"/>
      <c r="T222" s="77" t="s">
        <v>1401</v>
      </c>
    </row>
    <row r="223" spans="1:21" s="177" customFormat="1" ht="99.75" customHeight="1">
      <c r="B223" s="75">
        <v>65</v>
      </c>
      <c r="C223" s="75">
        <v>1</v>
      </c>
      <c r="D223" s="82" t="s">
        <v>255</v>
      </c>
      <c r="E223" s="76" t="s">
        <v>558</v>
      </c>
      <c r="F223" s="82" t="s">
        <v>1402</v>
      </c>
      <c r="G223" s="76" t="s">
        <v>383</v>
      </c>
      <c r="H223" s="12" t="s">
        <v>1403</v>
      </c>
      <c r="I223" s="79" t="s">
        <v>559</v>
      </c>
      <c r="J223" s="135"/>
      <c r="K223" s="85"/>
      <c r="L223" s="82" t="s">
        <v>1404</v>
      </c>
      <c r="M223" s="77" t="s">
        <v>560</v>
      </c>
      <c r="N223" s="131">
        <f t="shared" si="13"/>
        <v>2</v>
      </c>
      <c r="O223" s="86">
        <v>1</v>
      </c>
      <c r="P223" s="87">
        <v>1</v>
      </c>
      <c r="Q223" s="77" t="s">
        <v>1405</v>
      </c>
      <c r="R223" s="77" t="s">
        <v>1406</v>
      </c>
      <c r="S223" s="103" t="s">
        <v>1407</v>
      </c>
      <c r="T223" s="24"/>
    </row>
    <row r="224" spans="1:21" ht="84">
      <c r="B224" s="75">
        <v>66</v>
      </c>
      <c r="C224" s="75">
        <v>1</v>
      </c>
      <c r="D224" s="76" t="s">
        <v>1408</v>
      </c>
      <c r="E224" s="76" t="s">
        <v>367</v>
      </c>
      <c r="F224" s="76" t="s">
        <v>1409</v>
      </c>
      <c r="G224" s="76" t="s">
        <v>1409</v>
      </c>
      <c r="H224" s="83" t="s">
        <v>1410</v>
      </c>
      <c r="I224" s="100" t="s">
        <v>380</v>
      </c>
      <c r="J224" s="136"/>
      <c r="K224" s="100"/>
      <c r="L224" s="82" t="s">
        <v>1411</v>
      </c>
      <c r="M224" s="77" t="s">
        <v>1412</v>
      </c>
      <c r="N224" s="53">
        <f t="shared" si="13"/>
        <v>1</v>
      </c>
      <c r="O224" s="96">
        <v>1</v>
      </c>
      <c r="P224" s="97">
        <v>0</v>
      </c>
      <c r="Q224" s="77" t="s">
        <v>554</v>
      </c>
      <c r="R224" s="77" t="s">
        <v>364</v>
      </c>
      <c r="S224" s="119"/>
      <c r="T224" s="95" t="s">
        <v>363</v>
      </c>
      <c r="U224" s="177"/>
    </row>
    <row r="225" spans="2:21" ht="77.25" customHeight="1">
      <c r="B225" s="75">
        <v>67</v>
      </c>
      <c r="C225" s="75">
        <v>1</v>
      </c>
      <c r="D225" s="93" t="s">
        <v>358</v>
      </c>
      <c r="E225" s="175" t="s">
        <v>359</v>
      </c>
      <c r="F225" s="175" t="s">
        <v>16</v>
      </c>
      <c r="G225" s="175" t="s">
        <v>1413</v>
      </c>
      <c r="H225" s="101" t="s">
        <v>1398</v>
      </c>
      <c r="I225" s="79" t="s">
        <v>373</v>
      </c>
      <c r="J225" s="135"/>
      <c r="K225" s="85"/>
      <c r="L225" s="82" t="s">
        <v>1411</v>
      </c>
      <c r="M225" s="95" t="s">
        <v>553</v>
      </c>
      <c r="N225" s="132">
        <f t="shared" si="13"/>
        <v>3</v>
      </c>
      <c r="O225" s="96">
        <v>0</v>
      </c>
      <c r="P225" s="97">
        <v>3</v>
      </c>
      <c r="Q225" s="95" t="s">
        <v>360</v>
      </c>
      <c r="R225" s="95" t="s">
        <v>361</v>
      </c>
      <c r="S225" s="119"/>
      <c r="T225" s="95"/>
      <c r="U225" s="177"/>
    </row>
    <row r="226" spans="2:21" ht="77.25" customHeight="1">
      <c r="B226" s="75">
        <v>68</v>
      </c>
      <c r="C226" s="75">
        <v>1</v>
      </c>
      <c r="D226" s="76" t="s">
        <v>268</v>
      </c>
      <c r="E226" s="76" t="s">
        <v>269</v>
      </c>
      <c r="F226" s="76" t="s">
        <v>22</v>
      </c>
      <c r="G226" s="76" t="s">
        <v>23</v>
      </c>
      <c r="H226" s="78" t="s">
        <v>1414</v>
      </c>
      <c r="I226" s="79" t="s">
        <v>1415</v>
      </c>
      <c r="J226" s="135"/>
      <c r="K226" s="85"/>
      <c r="L226" s="82" t="s">
        <v>1416</v>
      </c>
      <c r="M226" s="77" t="s">
        <v>270</v>
      </c>
      <c r="N226" s="131">
        <f t="shared" si="13"/>
        <v>2</v>
      </c>
      <c r="O226" s="86">
        <v>1</v>
      </c>
      <c r="P226" s="87">
        <v>1</v>
      </c>
      <c r="Q226" s="77" t="s">
        <v>382</v>
      </c>
      <c r="R226" s="77" t="s">
        <v>271</v>
      </c>
      <c r="S226" s="118"/>
      <c r="T226" s="77"/>
      <c r="U226" s="177"/>
    </row>
    <row r="227" spans="2:21" ht="78.75" customHeight="1">
      <c r="B227" s="75">
        <v>69</v>
      </c>
      <c r="C227" s="75">
        <v>1</v>
      </c>
      <c r="D227" s="76" t="s">
        <v>381</v>
      </c>
      <c r="E227" s="76" t="s">
        <v>367</v>
      </c>
      <c r="F227" s="76" t="s">
        <v>1417</v>
      </c>
      <c r="G227" s="76" t="s">
        <v>1417</v>
      </c>
      <c r="H227" s="83" t="s">
        <v>1418</v>
      </c>
      <c r="I227" s="100" t="s">
        <v>380</v>
      </c>
      <c r="J227" s="136"/>
      <c r="K227" s="100"/>
      <c r="L227" s="82" t="s">
        <v>1419</v>
      </c>
      <c r="M227" s="77" t="s">
        <v>1412</v>
      </c>
      <c r="N227" s="53">
        <f t="shared" si="13"/>
        <v>1</v>
      </c>
      <c r="O227" s="96">
        <v>1</v>
      </c>
      <c r="P227" s="97">
        <v>0</v>
      </c>
      <c r="Q227" s="77" t="s">
        <v>616</v>
      </c>
      <c r="R227" s="77" t="s">
        <v>364</v>
      </c>
      <c r="S227" s="119"/>
      <c r="T227" s="95" t="s">
        <v>363</v>
      </c>
      <c r="U227" s="177"/>
    </row>
    <row r="228" spans="2:21" ht="108">
      <c r="B228" s="75">
        <v>70</v>
      </c>
      <c r="C228" s="75">
        <v>1</v>
      </c>
      <c r="D228" s="76" t="s">
        <v>272</v>
      </c>
      <c r="E228" s="76" t="s">
        <v>556</v>
      </c>
      <c r="F228" s="76" t="s">
        <v>11</v>
      </c>
      <c r="G228" s="76" t="s">
        <v>378</v>
      </c>
      <c r="H228" s="78" t="s">
        <v>1374</v>
      </c>
      <c r="I228" s="79" t="s">
        <v>377</v>
      </c>
      <c r="J228" s="135"/>
      <c r="K228" s="85"/>
      <c r="L228" s="82" t="s">
        <v>1420</v>
      </c>
      <c r="M228" s="77" t="s">
        <v>557</v>
      </c>
      <c r="N228" s="131">
        <f t="shared" si="13"/>
        <v>2</v>
      </c>
      <c r="O228" s="86">
        <v>0</v>
      </c>
      <c r="P228" s="87">
        <v>2</v>
      </c>
      <c r="Q228" s="77" t="s">
        <v>1421</v>
      </c>
      <c r="R228" s="77" t="s">
        <v>1422</v>
      </c>
      <c r="S228" s="103" t="s">
        <v>1423</v>
      </c>
      <c r="T228" s="77"/>
      <c r="U228" s="177"/>
    </row>
    <row r="229" spans="2:21" ht="92.25" customHeight="1">
      <c r="B229" s="75">
        <v>71</v>
      </c>
      <c r="C229" s="75">
        <v>1</v>
      </c>
      <c r="D229" s="76" t="s">
        <v>624</v>
      </c>
      <c r="E229" s="76" t="s">
        <v>367</v>
      </c>
      <c r="F229" s="76" t="s">
        <v>1391</v>
      </c>
      <c r="G229" s="76" t="s">
        <v>1391</v>
      </c>
      <c r="H229" s="83" t="s">
        <v>1424</v>
      </c>
      <c r="I229" s="100" t="s">
        <v>380</v>
      </c>
      <c r="J229" s="136"/>
      <c r="K229" s="100"/>
      <c r="L229" s="82" t="s">
        <v>1383</v>
      </c>
      <c r="M229" s="77" t="s">
        <v>379</v>
      </c>
      <c r="N229" s="53">
        <f t="shared" si="13"/>
        <v>1</v>
      </c>
      <c r="O229" s="96">
        <v>1</v>
      </c>
      <c r="P229" s="97">
        <v>0</v>
      </c>
      <c r="Q229" s="77" t="s">
        <v>616</v>
      </c>
      <c r="R229" s="77" t="s">
        <v>364</v>
      </c>
      <c r="S229" s="119"/>
      <c r="T229" s="153" t="s">
        <v>625</v>
      </c>
      <c r="U229" s="177"/>
    </row>
    <row r="230" spans="2:21" s="177" customFormat="1" ht="102" customHeight="1">
      <c r="B230" s="75">
        <v>72</v>
      </c>
      <c r="C230" s="75">
        <v>1</v>
      </c>
      <c r="D230" s="93" t="s">
        <v>356</v>
      </c>
      <c r="E230" s="175" t="s">
        <v>820</v>
      </c>
      <c r="F230" s="175" t="s">
        <v>357</v>
      </c>
      <c r="G230" s="175" t="s">
        <v>304</v>
      </c>
      <c r="H230" s="83" t="s">
        <v>1374</v>
      </c>
      <c r="I230" s="100" t="s">
        <v>373</v>
      </c>
      <c r="J230" s="135"/>
      <c r="K230" s="100"/>
      <c r="L230" s="73" t="s">
        <v>1383</v>
      </c>
      <c r="M230" s="95" t="s">
        <v>555</v>
      </c>
      <c r="N230" s="132">
        <f t="shared" si="13"/>
        <v>4</v>
      </c>
      <c r="O230" s="96">
        <v>0</v>
      </c>
      <c r="P230" s="97">
        <v>4</v>
      </c>
      <c r="Q230" s="95" t="s">
        <v>821</v>
      </c>
      <c r="R230" s="95" t="s">
        <v>822</v>
      </c>
      <c r="S230" s="119" t="s">
        <v>823</v>
      </c>
      <c r="T230" s="95"/>
    </row>
    <row r="231" spans="2:21" s="177" customFormat="1" ht="105.75" customHeight="1">
      <c r="B231" s="75">
        <v>72</v>
      </c>
      <c r="C231" s="75">
        <v>2</v>
      </c>
      <c r="D231" s="93" t="s">
        <v>375</v>
      </c>
      <c r="E231" s="175" t="s">
        <v>376</v>
      </c>
      <c r="F231" s="175" t="s">
        <v>1425</v>
      </c>
      <c r="G231" s="175" t="s">
        <v>1426</v>
      </c>
      <c r="H231" s="101" t="s">
        <v>1427</v>
      </c>
      <c r="I231" s="79" t="s">
        <v>373</v>
      </c>
      <c r="J231" s="136"/>
      <c r="K231" s="100"/>
      <c r="L231" s="163" t="s">
        <v>1387</v>
      </c>
      <c r="M231" s="95" t="s">
        <v>555</v>
      </c>
      <c r="N231" s="132">
        <f t="shared" si="13"/>
        <v>3</v>
      </c>
      <c r="O231" s="96">
        <v>0</v>
      </c>
      <c r="P231" s="97">
        <v>3</v>
      </c>
      <c r="Q231" s="95" t="s">
        <v>824</v>
      </c>
      <c r="R231" s="95" t="s">
        <v>825</v>
      </c>
      <c r="S231" s="119" t="s">
        <v>826</v>
      </c>
      <c r="T231" s="95"/>
    </row>
    <row r="232" spans="2:21" s="177" customFormat="1" ht="67.5" customHeight="1">
      <c r="B232" s="75">
        <v>72</v>
      </c>
      <c r="C232" s="90">
        <v>3</v>
      </c>
      <c r="D232" s="93" t="s">
        <v>375</v>
      </c>
      <c r="E232" s="175" t="s">
        <v>827</v>
      </c>
      <c r="F232" s="175" t="s">
        <v>335</v>
      </c>
      <c r="G232" s="175" t="s">
        <v>284</v>
      </c>
      <c r="H232" s="83" t="s">
        <v>126</v>
      </c>
      <c r="I232" s="100" t="s">
        <v>460</v>
      </c>
      <c r="J232" s="136"/>
      <c r="K232" s="100"/>
      <c r="L232" s="163" t="s">
        <v>676</v>
      </c>
      <c r="M232" s="95" t="s">
        <v>828</v>
      </c>
      <c r="N232" s="132">
        <f t="shared" si="13"/>
        <v>4</v>
      </c>
      <c r="O232" s="96">
        <v>0</v>
      </c>
      <c r="P232" s="97">
        <v>4</v>
      </c>
      <c r="Q232" s="95" t="s">
        <v>829</v>
      </c>
      <c r="R232" s="95" t="s">
        <v>830</v>
      </c>
      <c r="S232" s="119" t="s">
        <v>831</v>
      </c>
      <c r="T232" s="95"/>
    </row>
    <row r="233" spans="2:21" s="177" customFormat="1" ht="67.5" customHeight="1">
      <c r="B233" s="75">
        <v>72</v>
      </c>
      <c r="C233" s="90">
        <v>4</v>
      </c>
      <c r="D233" s="93" t="s">
        <v>375</v>
      </c>
      <c r="E233" s="175" t="s">
        <v>832</v>
      </c>
      <c r="F233" s="175" t="s">
        <v>743</v>
      </c>
      <c r="G233" s="175" t="s">
        <v>833</v>
      </c>
      <c r="H233" s="83" t="s">
        <v>126</v>
      </c>
      <c r="I233" s="100" t="s">
        <v>460</v>
      </c>
      <c r="J233" s="136"/>
      <c r="K233" s="100"/>
      <c r="L233" s="163" t="s">
        <v>676</v>
      </c>
      <c r="M233" s="95" t="s">
        <v>828</v>
      </c>
      <c r="N233" s="132">
        <f t="shared" si="13"/>
        <v>4</v>
      </c>
      <c r="O233" s="96">
        <v>0</v>
      </c>
      <c r="P233" s="97">
        <v>4</v>
      </c>
      <c r="Q233" s="95" t="s">
        <v>834</v>
      </c>
      <c r="R233" s="95" t="s">
        <v>835</v>
      </c>
      <c r="S233" s="162" t="s">
        <v>1428</v>
      </c>
      <c r="T233" s="95"/>
    </row>
    <row r="234" spans="2:21" s="177" customFormat="1" ht="67.5" customHeight="1">
      <c r="B234" s="75">
        <v>72</v>
      </c>
      <c r="C234" s="90">
        <v>5</v>
      </c>
      <c r="D234" s="93" t="s">
        <v>375</v>
      </c>
      <c r="E234" s="175" t="s">
        <v>374</v>
      </c>
      <c r="F234" s="175" t="s">
        <v>1429</v>
      </c>
      <c r="G234" s="175" t="s">
        <v>1430</v>
      </c>
      <c r="H234" s="83" t="s">
        <v>1374</v>
      </c>
      <c r="I234" s="79" t="s">
        <v>373</v>
      </c>
      <c r="J234" s="136"/>
      <c r="K234" s="100"/>
      <c r="L234" s="163" t="s">
        <v>1380</v>
      </c>
      <c r="M234" s="95" t="s">
        <v>555</v>
      </c>
      <c r="N234" s="132">
        <f>O234+P234</f>
        <v>1</v>
      </c>
      <c r="O234" s="96">
        <v>0</v>
      </c>
      <c r="P234" s="97">
        <v>1</v>
      </c>
      <c r="Q234" s="95" t="s">
        <v>372</v>
      </c>
      <c r="R234" s="95" t="s">
        <v>371</v>
      </c>
      <c r="S234" s="119"/>
      <c r="T234" s="95"/>
    </row>
    <row r="235" spans="2:21" s="177" customFormat="1" ht="87.95" customHeight="1">
      <c r="B235" s="75">
        <v>73</v>
      </c>
      <c r="C235" s="75">
        <v>1</v>
      </c>
      <c r="D235" s="76" t="s">
        <v>370</v>
      </c>
      <c r="E235" s="76" t="s">
        <v>367</v>
      </c>
      <c r="F235" s="76" t="s">
        <v>1391</v>
      </c>
      <c r="G235" s="76" t="s">
        <v>1391</v>
      </c>
      <c r="H235" s="83" t="s">
        <v>1424</v>
      </c>
      <c r="I235" s="100" t="s">
        <v>380</v>
      </c>
      <c r="J235" s="135"/>
      <c r="K235" s="100"/>
      <c r="L235" s="73" t="s">
        <v>1383</v>
      </c>
      <c r="M235" s="77" t="s">
        <v>1412</v>
      </c>
      <c r="N235" s="53">
        <f t="shared" ref="N235:N237" si="14">O235+P235</f>
        <v>1</v>
      </c>
      <c r="O235" s="96">
        <v>1</v>
      </c>
      <c r="P235" s="97">
        <v>0</v>
      </c>
      <c r="Q235" s="77" t="s">
        <v>616</v>
      </c>
      <c r="R235" s="77" t="s">
        <v>364</v>
      </c>
      <c r="S235" s="119"/>
      <c r="T235" s="95" t="s">
        <v>363</v>
      </c>
    </row>
    <row r="236" spans="2:21" s="177" customFormat="1" ht="87.95" customHeight="1">
      <c r="B236" s="75">
        <v>74</v>
      </c>
      <c r="C236" s="75">
        <v>1</v>
      </c>
      <c r="D236" s="76" t="s">
        <v>369</v>
      </c>
      <c r="E236" s="76" t="s">
        <v>367</v>
      </c>
      <c r="F236" s="76" t="s">
        <v>1391</v>
      </c>
      <c r="G236" s="76" t="s">
        <v>1391</v>
      </c>
      <c r="H236" s="83" t="s">
        <v>1424</v>
      </c>
      <c r="I236" s="100" t="s">
        <v>380</v>
      </c>
      <c r="J236" s="136"/>
      <c r="K236" s="100"/>
      <c r="L236" s="82" t="s">
        <v>1383</v>
      </c>
      <c r="M236" s="77" t="s">
        <v>1412</v>
      </c>
      <c r="N236" s="53">
        <f t="shared" si="14"/>
        <v>1</v>
      </c>
      <c r="O236" s="96">
        <v>1</v>
      </c>
      <c r="P236" s="97">
        <v>0</v>
      </c>
      <c r="Q236" s="77" t="s">
        <v>616</v>
      </c>
      <c r="R236" s="77" t="s">
        <v>364</v>
      </c>
      <c r="S236" s="119"/>
      <c r="T236" s="95" t="s">
        <v>363</v>
      </c>
    </row>
    <row r="237" spans="2:21" s="177" customFormat="1" ht="87.95" customHeight="1">
      <c r="B237" s="75">
        <v>75</v>
      </c>
      <c r="C237" s="75">
        <v>1</v>
      </c>
      <c r="D237" s="76" t="s">
        <v>368</v>
      </c>
      <c r="E237" s="76" t="s">
        <v>367</v>
      </c>
      <c r="F237" s="76" t="s">
        <v>1391</v>
      </c>
      <c r="G237" s="76" t="s">
        <v>1391</v>
      </c>
      <c r="H237" s="83" t="s">
        <v>1424</v>
      </c>
      <c r="I237" s="100" t="s">
        <v>380</v>
      </c>
      <c r="J237" s="136"/>
      <c r="K237" s="100"/>
      <c r="L237" s="82" t="s">
        <v>1383</v>
      </c>
      <c r="M237" s="77" t="s">
        <v>1412</v>
      </c>
      <c r="N237" s="53">
        <f t="shared" si="14"/>
        <v>1</v>
      </c>
      <c r="O237" s="96">
        <v>1</v>
      </c>
      <c r="P237" s="97">
        <v>0</v>
      </c>
      <c r="Q237" s="77" t="s">
        <v>616</v>
      </c>
      <c r="R237" s="77" t="s">
        <v>364</v>
      </c>
      <c r="S237" s="119"/>
      <c r="T237" s="95" t="s">
        <v>363</v>
      </c>
    </row>
    <row r="238" spans="2:21" ht="37.5" customHeight="1" thickBot="1">
      <c r="B238" s="25"/>
      <c r="C238" s="25"/>
      <c r="D238" s="176"/>
      <c r="E238" s="14"/>
      <c r="F238" s="176"/>
      <c r="G238" s="176"/>
      <c r="H238" s="176"/>
      <c r="I238" s="14"/>
      <c r="J238" s="164"/>
      <c r="K238" s="164"/>
      <c r="L238" s="26"/>
      <c r="M238" s="14"/>
      <c r="N238" s="26"/>
      <c r="O238" s="26"/>
      <c r="P238" s="26"/>
      <c r="Q238" s="14"/>
      <c r="R238" s="14"/>
      <c r="S238" s="14"/>
      <c r="T238" s="27"/>
      <c r="U238" s="177"/>
    </row>
    <row r="239" spans="2:21" ht="30" customHeight="1" thickBot="1">
      <c r="B239" s="237" t="s">
        <v>605</v>
      </c>
      <c r="C239" s="238"/>
      <c r="D239" s="28" t="s">
        <v>606</v>
      </c>
      <c r="E239" s="173" t="s">
        <v>607</v>
      </c>
      <c r="F239" s="173" t="s">
        <v>608</v>
      </c>
      <c r="G239" s="173" t="s">
        <v>609</v>
      </c>
      <c r="H239" s="243" t="s">
        <v>610</v>
      </c>
      <c r="I239" s="244"/>
      <c r="J239" s="245"/>
      <c r="K239" s="246"/>
      <c r="L239" s="29"/>
      <c r="M239" s="29"/>
      <c r="N239" s="247" t="s">
        <v>611</v>
      </c>
      <c r="O239" s="248"/>
      <c r="P239" s="249"/>
      <c r="Q239" s="14"/>
      <c r="R239" s="14"/>
      <c r="S239" s="14"/>
      <c r="T239" s="27"/>
      <c r="U239" s="177"/>
    </row>
    <row r="240" spans="2:21" ht="30" customHeight="1">
      <c r="B240" s="239"/>
      <c r="C240" s="240"/>
      <c r="D240" s="250">
        <f>SUMPRODUCT(1/COUNTIF(D7:D237,D7:D237))</f>
        <v>75.000000000000043</v>
      </c>
      <c r="E240" s="253">
        <f>SUBTOTAL(3,D7:D237)</f>
        <v>231</v>
      </c>
      <c r="F240" s="250">
        <f>SUMPRODUCT(1/COUNTIF(F7:F237,F7:F237))</f>
        <v>25.999999999999989</v>
      </c>
      <c r="G240" s="250">
        <f>SUMPRODUCT(1/COUNTIF(G7:G237,G7:G237))</f>
        <v>69.000000000000128</v>
      </c>
      <c r="H240" s="30" t="s">
        <v>1424</v>
      </c>
      <c r="I240" s="31">
        <f>COUNTIF(H7:H237,"a")</f>
        <v>74</v>
      </c>
      <c r="J240" s="166"/>
      <c r="K240" s="167"/>
      <c r="L240" s="32"/>
      <c r="M240" s="33"/>
      <c r="N240" s="34" t="s">
        <v>612</v>
      </c>
      <c r="O240" s="35" t="s">
        <v>613</v>
      </c>
      <c r="P240" s="36" t="s">
        <v>614</v>
      </c>
      <c r="Q240" s="14"/>
      <c r="R240" s="14"/>
      <c r="S240" s="14"/>
      <c r="T240" s="27"/>
      <c r="U240" s="177"/>
    </row>
    <row r="241" spans="1:21" ht="30" customHeight="1">
      <c r="B241" s="239"/>
      <c r="C241" s="240"/>
      <c r="D241" s="251"/>
      <c r="E241" s="253"/>
      <c r="F241" s="251"/>
      <c r="G241" s="251"/>
      <c r="H241" s="37" t="s">
        <v>1431</v>
      </c>
      <c r="I241" s="38">
        <f>COUNTIF(H7:H237,"b")</f>
        <v>24</v>
      </c>
      <c r="J241" s="166"/>
      <c r="K241" s="167"/>
      <c r="L241" s="39"/>
      <c r="M241" s="40" t="s">
        <v>612</v>
      </c>
      <c r="N241" s="41">
        <f>SUBTOTAL(9,N7:N237)</f>
        <v>398</v>
      </c>
      <c r="O241" s="42">
        <f>SUBTOTAL(9,O7:O237)</f>
        <v>144</v>
      </c>
      <c r="P241" s="43">
        <f>SUBTOTAL(9,P7:P237)</f>
        <v>254</v>
      </c>
      <c r="Q241" s="14"/>
      <c r="R241" s="14"/>
      <c r="S241" s="14"/>
      <c r="T241" s="27"/>
      <c r="U241" s="177"/>
    </row>
    <row r="242" spans="1:21" ht="30" customHeight="1" thickBot="1">
      <c r="A242" s="80"/>
      <c r="B242" s="241"/>
      <c r="C242" s="242"/>
      <c r="D242" s="252"/>
      <c r="E242" s="254"/>
      <c r="F242" s="252"/>
      <c r="G242" s="252"/>
      <c r="H242" s="44" t="s">
        <v>1432</v>
      </c>
      <c r="I242" s="45">
        <f>COUNTIF(H7:H237,"c")</f>
        <v>133</v>
      </c>
      <c r="J242" s="166"/>
      <c r="K242" s="167"/>
      <c r="L242" s="46"/>
      <c r="M242" s="47" t="s">
        <v>615</v>
      </c>
      <c r="N242" s="48">
        <f>SUBTOTAL(1,N7:N237)</f>
        <v>1.722943722943723</v>
      </c>
      <c r="O242" s="49">
        <f>SUBTOTAL(1,O7:O237)</f>
        <v>0.62337662337662336</v>
      </c>
      <c r="P242" s="50">
        <f>SUBTOTAL(1,P7:P237)</f>
        <v>1.0995670995670996</v>
      </c>
      <c r="Q242" s="15"/>
      <c r="R242" s="15"/>
      <c r="S242" s="177"/>
      <c r="T242" s="177"/>
      <c r="U242" s="177"/>
    </row>
    <row r="243" spans="1:21" ht="24.95" customHeight="1">
      <c r="B243" s="17"/>
      <c r="C243" s="17"/>
      <c r="D243" s="178"/>
      <c r="E243" s="177"/>
      <c r="F243" s="178"/>
      <c r="G243" s="178"/>
      <c r="H243" s="178"/>
      <c r="I243" s="177"/>
      <c r="J243" s="177"/>
      <c r="K243" s="192"/>
      <c r="L243" s="193"/>
      <c r="M243" s="177"/>
      <c r="N243" s="178"/>
      <c r="O243" s="178"/>
      <c r="P243" s="178"/>
      <c r="Q243" s="177"/>
      <c r="R243" s="177"/>
      <c r="S243" s="177"/>
      <c r="T243" s="177"/>
      <c r="U243" s="177"/>
    </row>
    <row r="244" spans="1:21" ht="24.95" customHeight="1">
      <c r="B244" s="17"/>
      <c r="C244" s="17"/>
      <c r="D244" s="178"/>
      <c r="E244" s="177"/>
      <c r="F244" s="178"/>
      <c r="G244" s="178"/>
      <c r="H244" s="178"/>
      <c r="I244" s="177"/>
      <c r="J244" s="177"/>
      <c r="K244" s="192"/>
      <c r="L244" s="193"/>
      <c r="M244" s="177"/>
      <c r="N244" s="178"/>
      <c r="O244" s="178"/>
      <c r="P244" s="178"/>
      <c r="Q244" s="177"/>
      <c r="R244" s="177"/>
      <c r="S244" s="177"/>
      <c r="T244" s="177"/>
      <c r="U244" s="177"/>
    </row>
    <row r="245" spans="1:21" ht="24.95" customHeight="1" thickBot="1">
      <c r="B245" s="17"/>
      <c r="C245" s="17"/>
      <c r="D245" s="178"/>
      <c r="E245" s="177"/>
      <c r="F245" s="178"/>
      <c r="G245" s="178"/>
      <c r="H245" s="178"/>
      <c r="I245" s="177"/>
      <c r="J245" s="177"/>
      <c r="K245" s="177"/>
      <c r="L245" s="178"/>
      <c r="M245" s="177"/>
      <c r="N245" s="178"/>
      <c r="O245" s="178"/>
      <c r="P245" s="178"/>
      <c r="Q245" s="177"/>
      <c r="R245" s="177"/>
      <c r="S245" s="177"/>
      <c r="T245" s="177"/>
      <c r="U245" s="177"/>
    </row>
    <row r="246" spans="1:21" ht="24.95" customHeight="1">
      <c r="B246" s="17"/>
      <c r="C246" s="17"/>
      <c r="D246" s="196" t="s">
        <v>335</v>
      </c>
      <c r="E246" s="213">
        <f t="shared" ref="E246:E259" si="15">COUNTIF($F$7:$F$237,D246)</f>
        <v>75</v>
      </c>
      <c r="F246" s="197" t="s">
        <v>562</v>
      </c>
      <c r="G246" s="198">
        <f t="shared" ref="G246:G253" si="16">COUNTIF($F$7:$F$237,F246)</f>
        <v>3</v>
      </c>
      <c r="H246" s="178"/>
      <c r="I246" s="177"/>
      <c r="J246" s="177"/>
      <c r="K246" s="177"/>
      <c r="L246" s="178"/>
      <c r="M246" s="177"/>
      <c r="N246" s="178"/>
      <c r="O246" s="178"/>
      <c r="P246" s="178"/>
      <c r="Q246" s="177"/>
      <c r="R246" s="177"/>
      <c r="S246" s="177"/>
      <c r="T246" s="177"/>
      <c r="U246" s="177"/>
    </row>
    <row r="247" spans="1:21">
      <c r="B247" s="17"/>
      <c r="C247" s="17"/>
      <c r="D247" s="199" t="s">
        <v>743</v>
      </c>
      <c r="E247" s="200">
        <f t="shared" si="15"/>
        <v>23</v>
      </c>
      <c r="F247" s="200" t="s">
        <v>1433</v>
      </c>
      <c r="G247" s="217">
        <f t="shared" si="16"/>
        <v>5</v>
      </c>
      <c r="H247" s="178"/>
      <c r="I247" s="177"/>
      <c r="J247" s="177"/>
      <c r="K247" s="177"/>
      <c r="L247" s="178"/>
      <c r="M247" s="177"/>
      <c r="N247" s="178"/>
      <c r="O247" s="178"/>
      <c r="P247" s="178"/>
      <c r="Q247" s="177"/>
      <c r="R247" s="177"/>
      <c r="S247" s="177"/>
      <c r="T247" s="177"/>
      <c r="U247" s="177"/>
    </row>
    <row r="248" spans="1:21">
      <c r="B248" s="17"/>
      <c r="C248" s="17"/>
      <c r="D248" s="199" t="s">
        <v>357</v>
      </c>
      <c r="E248" s="200">
        <f t="shared" si="15"/>
        <v>20</v>
      </c>
      <c r="F248" s="200" t="s">
        <v>1434</v>
      </c>
      <c r="G248" s="201">
        <f t="shared" si="16"/>
        <v>4</v>
      </c>
      <c r="H248" s="178"/>
      <c r="I248" s="177"/>
      <c r="J248" s="177"/>
      <c r="K248" s="177"/>
      <c r="L248" s="178"/>
      <c r="M248" s="177"/>
      <c r="N248" s="178"/>
      <c r="O248" s="178"/>
      <c r="P248" s="178"/>
      <c r="Q248" s="177"/>
      <c r="R248" s="177"/>
      <c r="S248" s="177"/>
      <c r="T248" s="177"/>
      <c r="U248" s="177"/>
    </row>
    <row r="249" spans="1:21">
      <c r="B249" s="17"/>
      <c r="C249" s="17"/>
      <c r="D249" s="199" t="s">
        <v>839</v>
      </c>
      <c r="E249" s="200">
        <f t="shared" si="15"/>
        <v>17</v>
      </c>
      <c r="F249" s="200" t="s">
        <v>1435</v>
      </c>
      <c r="G249" s="217">
        <f t="shared" si="16"/>
        <v>5</v>
      </c>
      <c r="H249" s="178"/>
      <c r="I249" s="177"/>
      <c r="J249" s="177"/>
      <c r="K249" s="177"/>
      <c r="L249" s="178"/>
      <c r="M249" s="177"/>
      <c r="N249" s="178"/>
      <c r="O249" s="178"/>
      <c r="P249" s="178"/>
      <c r="Q249" s="177"/>
      <c r="R249" s="177"/>
      <c r="S249" s="177"/>
      <c r="T249" s="177"/>
      <c r="U249" s="177"/>
    </row>
    <row r="250" spans="1:21">
      <c r="D250" s="199" t="s">
        <v>798</v>
      </c>
      <c r="E250" s="205">
        <f t="shared" si="15"/>
        <v>9</v>
      </c>
      <c r="F250" s="200" t="s">
        <v>1436</v>
      </c>
      <c r="G250" s="201">
        <f t="shared" si="16"/>
        <v>1</v>
      </c>
    </row>
    <row r="251" spans="1:21">
      <c r="D251" s="199" t="s">
        <v>1437</v>
      </c>
      <c r="E251" s="200">
        <f t="shared" si="15"/>
        <v>3</v>
      </c>
      <c r="F251" s="200" t="s">
        <v>1438</v>
      </c>
      <c r="G251" s="201">
        <f t="shared" si="16"/>
        <v>1</v>
      </c>
    </row>
    <row r="252" spans="1:21">
      <c r="D252" s="199" t="s">
        <v>815</v>
      </c>
      <c r="E252" s="214">
        <f t="shared" si="15"/>
        <v>1</v>
      </c>
      <c r="F252" s="200" t="s">
        <v>1439</v>
      </c>
      <c r="G252" s="201">
        <f t="shared" si="16"/>
        <v>1</v>
      </c>
    </row>
    <row r="253" spans="1:21" ht="14.25" thickBot="1">
      <c r="D253" s="199" t="s">
        <v>719</v>
      </c>
      <c r="E253" s="200">
        <f t="shared" si="15"/>
        <v>20</v>
      </c>
      <c r="F253" s="202" t="s">
        <v>841</v>
      </c>
      <c r="G253" s="206">
        <f t="shared" si="16"/>
        <v>4</v>
      </c>
    </row>
    <row r="254" spans="1:21" ht="15" thickTop="1" thickBot="1">
      <c r="D254" s="199" t="s">
        <v>1440</v>
      </c>
      <c r="E254" s="216">
        <f t="shared" si="15"/>
        <v>5</v>
      </c>
      <c r="F254" s="215" t="s">
        <v>1441</v>
      </c>
      <c r="G254" s="204">
        <f>SUM(G246:G253)</f>
        <v>24</v>
      </c>
    </row>
    <row r="255" spans="1:21" ht="14.25" thickTop="1">
      <c r="D255" s="199" t="s">
        <v>1442</v>
      </c>
      <c r="E255" s="200">
        <f t="shared" si="15"/>
        <v>2</v>
      </c>
      <c r="F255" s="205" t="s">
        <v>392</v>
      </c>
      <c r="G255" s="218">
        <f>COUNTIF($F$7:$F$237,F255)</f>
        <v>13</v>
      </c>
    </row>
    <row r="256" spans="1:21">
      <c r="D256" s="199" t="s">
        <v>1443</v>
      </c>
      <c r="E256" s="214">
        <f t="shared" si="15"/>
        <v>2</v>
      </c>
      <c r="F256" s="200" t="s">
        <v>1444</v>
      </c>
      <c r="G256" s="201">
        <f>COUNTIF($F$7:$F$237,F256)</f>
        <v>3</v>
      </c>
    </row>
    <row r="257" spans="4:7">
      <c r="D257" s="199" t="s">
        <v>1445</v>
      </c>
      <c r="E257" s="200">
        <f t="shared" si="15"/>
        <v>6</v>
      </c>
      <c r="F257" s="200" t="s">
        <v>1446</v>
      </c>
      <c r="G257" s="201">
        <f>COUNTIF($F$7:$F$237,F257)</f>
        <v>2</v>
      </c>
    </row>
    <row r="258" spans="4:7" ht="14.25" thickBot="1">
      <c r="D258" s="212" t="s">
        <v>1450</v>
      </c>
      <c r="E258" s="214">
        <f t="shared" si="15"/>
        <v>1</v>
      </c>
      <c r="F258" s="202" t="s">
        <v>1447</v>
      </c>
      <c r="G258" s="206">
        <f>COUNTIF($F$7:$F$237,F258)</f>
        <v>2</v>
      </c>
    </row>
    <row r="259" spans="4:7" ht="15" thickTop="1" thickBot="1">
      <c r="D259" s="207" t="s">
        <v>1448</v>
      </c>
      <c r="E259" s="219">
        <f t="shared" si="15"/>
        <v>3</v>
      </c>
      <c r="F259" s="203" t="s">
        <v>1441</v>
      </c>
      <c r="G259" s="204">
        <f>SUM(G255:G258)</f>
        <v>20</v>
      </c>
    </row>
    <row r="260" spans="4:7" ht="15" thickTop="1" thickBot="1">
      <c r="D260" s="208" t="s">
        <v>1441</v>
      </c>
      <c r="E260" s="209">
        <f>SUM(E246:E259)</f>
        <v>187</v>
      </c>
      <c r="F260" s="210" t="s">
        <v>1449</v>
      </c>
      <c r="G260" s="211">
        <f>E260+G254+G259</f>
        <v>231</v>
      </c>
    </row>
  </sheetData>
  <autoFilter ref="A5:U237">
    <filterColumn colId="7" showButton="0"/>
    <filterColumn colId="9" showButton="0"/>
  </autoFilter>
  <mergeCells count="23">
    <mergeCell ref="R3:R5"/>
    <mergeCell ref="S3:S5"/>
    <mergeCell ref="T3:T5"/>
    <mergeCell ref="Q3:Q5"/>
    <mergeCell ref="B3:B4"/>
    <mergeCell ref="C3:C4"/>
    <mergeCell ref="D3:D5"/>
    <mergeCell ref="E3:E5"/>
    <mergeCell ref="F3:F5"/>
    <mergeCell ref="G3:G5"/>
    <mergeCell ref="H3:I5"/>
    <mergeCell ref="J3:K5"/>
    <mergeCell ref="L3:L5"/>
    <mergeCell ref="M3:M5"/>
    <mergeCell ref="N3:P4"/>
    <mergeCell ref="B239:C242"/>
    <mergeCell ref="H239:I239"/>
    <mergeCell ref="J239:K239"/>
    <mergeCell ref="N239:P239"/>
    <mergeCell ref="D240:D242"/>
    <mergeCell ref="E240:E242"/>
    <mergeCell ref="F240:F242"/>
    <mergeCell ref="G240:G242"/>
  </mergeCells>
  <phoneticPr fontId="7"/>
  <dataValidations count="3">
    <dataValidation type="list" allowBlank="1" showInputMessage="1" showErrorMessage="1" sqref="WVI129 IW129 SS129 ACO129 AMK129 AWG129 BGC129 BPY129 BZU129 CJQ129 CTM129 DDI129 DNE129 DXA129 EGW129 EQS129 FAO129 FKK129 FUG129 GEC129 GNY129 GXU129 HHQ129 HRM129 IBI129 ILE129 IVA129 JEW129 JOS129 JYO129 KIK129 KSG129 LCC129 LLY129 LVU129 MFQ129 MPM129 MZI129 NJE129 NTA129 OCW129 OMS129 OWO129 PGK129 PQG129 QAC129 QJY129 QTU129 RDQ129 RNM129 RXI129 SHE129 SRA129 TAW129 TKS129 TUO129 UEK129 UOG129 UYC129 VHY129 VRU129 WBQ129 WLM129 WVJ65 IX65 WLN65 WBR65 VRV65 VHZ65 UYD65 UOH65 UEL65 TUP65 TKT65 TAX65 SRB65 SHF65 RXJ65 RNN65 RDR65 QTV65 QJZ65 QAD65 PQH65 PGL65 OWP65 OMT65 OCX65 NTB65 NJF65 MZJ65 MPN65 MFR65 LVV65 LLZ65 LCD65 KSH65 KIL65 JYP65 JOT65 JEX65 IVB65 ILF65 IBJ65 HRN65 HHR65 GXV65 GNZ65 GED65 FUH65 FKL65 FAP65 EQT65 EGX65 DXB65 DNF65 DDJ65 CTN65 CJR65 BZV65 BPZ65 BGD65 AWH65 AML65 ACP65 ST65">
      <formula1>#REF!</formula1>
    </dataValidation>
    <dataValidation type="list" allowBlank="1" showInputMessage="1" showErrorMessage="1" sqref="WLM192 WVI130:WVI136 IW130:IW136 SS130:SS136 ACO130:ACO136 AMK130:AMK136 AWG130:AWG136 BGC130:BGC136 BPY130:BPY136 BZU130:BZU136 CJQ130:CJQ136 CTM130:CTM136 DDI130:DDI136 DNE130:DNE136 DXA130:DXA136 EGW130:EGW136 EQS130:EQS136 FAO130:FAO136 FKK130:FKK136 FUG130:FUG136 GEC130:GEC136 GNY130:GNY136 GXU130:GXU136 HHQ130:HHQ136 HRM130:HRM136 IBI130:IBI136 ILE130:ILE136 IVA130:IVA136 JEW130:JEW136 JOS130:JOS136 JYO130:JYO136 KIK130:KIK136 KSG130:KSG136 LCC130:LCC136 LLY130:LLY136 LVU130:LVU136 MFQ130:MFQ136 MPM130:MPM136 MZI130:MZI136 NJE130:NJE136 NTA130:NTA136 OCW130:OCW136 OMS130:OMS136 OWO130:OWO136 PGK130:PGK136 PQG130:PQG136 QAC130:QAC136 QJY130:QJY136 QTU130:QTU136 RDQ130:RDQ136 RNM130:RNM136 RXI130:RXI136 SHE130:SHE136 SRA130:SRA136 TAW130:TAW136 TKS130:TKS136 TUO130:TUO136 UEK130:UEK136 UOG130:UOG136 UYC130:UYC136 VHY130:VHY136 VRU130:VRU136 WBQ130:WBQ136 WLM130:WLM136 WLM55:WLM57 WBQ55:WBQ57 VRU55:VRU57 VHY55:VHY57 UYC55:UYC57 UOG55:UOG57 UEK55:UEK57 TUO55:TUO57 TKS55:TKS57 TAW55:TAW57 SRA55:SRA57 SHE55:SHE57 RXI55:RXI57 RNM55:RNM57 RDQ55:RDQ57 QTU55:QTU57 QJY55:QJY57 QAC55:QAC57 PQG55:PQG57 PGK55:PGK57 OWO55:OWO57 OMS55:OMS57 OCW55:OCW57 NTA55:NTA57 NJE55:NJE57 MZI55:MZI57 MPM55:MPM57 MFQ55:MFQ57 LVU55:LVU57 LLY55:LLY57 LCC55:LCC57 KSG55:KSG57 KIK55:KIK57 JYO55:JYO57 JOS55:JOS57 JEW55:JEW57 IVA55:IVA57 ILE55:ILE57 IBI55:IBI57 HRM55:HRM57 HHQ55:HHQ57 GXU55:GXU57 GNY55:GNY57 GEC55:GEC57 FUG55:FUG57 FKK55:FKK57 FAO55:FAO57 EQS55:EQS57 EGW55:EGW57 DXA55:DXA57 DNE55:DNE57 DDI55:DDI57 CTM55:CTM57 CJQ55:CJQ57 BZU55:BZU57 BPY55:BPY57 BGC55:BGC57 AWG55:AWG57 AMK55:AMK57 ACO55:ACO57 SS55:SS57 IW55:IW57 WVI55:WVI57 WVI62:WVI64 WLM62:WLM64 WBQ62:WBQ64 VRU62:VRU64 VHY62:VHY64 UYC62:UYC64 UOG62:UOG64 UEK62:UEK64 TUO62:TUO64 TKS62:TKS64 TAW62:TAW64 SRA62:SRA64 SHE62:SHE64 RXI62:RXI64 RNM62:RNM64 RDQ62:RDQ64 QTU62:QTU64 QJY62:QJY64 QAC62:QAC64 PQG62:PQG64 PGK62:PGK64 OWO62:OWO64 OMS62:OMS64 OCW62:OCW64 NTA62:NTA64 NJE62:NJE64 MZI62:MZI64 MPM62:MPM64 MFQ62:MFQ64 LVU62:LVU64 LLY62:LLY64 LCC62:LCC64 KSG62:KSG64 KIK62:KIK64 JYO62:JYO64 JOS62:JOS64 JEW62:JEW64 IVA62:IVA64 ILE62:ILE64 IBI62:IBI64 HRM62:HRM64 HHQ62:HHQ64 GXU62:GXU64 GNY62:GNY64 GEC62:GEC64 FUG62:FUG64 FKK62:FKK64 FAO62:FAO64 EQS62:EQS64 EGW62:EGW64 DXA62:DXA64 DNE62:DNE64 DDI62:DDI64 CTM62:CTM64 CJQ62:CJQ64 BZU62:BZU64 BPY62:BPY64 BGC62:BGC64 AWG62:AWG64 AMK62:AMK64 ACO62:ACO64 SS62:SS64 IW62:IW64 WVI25:WVI27 IW25:IW27 SS25:SS27 ACO25:ACO27 AMK25:AMK27 AWG25:AWG27 BGC25:BGC27 BPY25:BPY27 BZU25:BZU27 CJQ25:CJQ27 CTM25:CTM27 DDI25:DDI27 DNE25:DNE27 DXA25:DXA27 EGW25:EGW27 EQS25:EQS27 FAO25:FAO27 FKK25:FKK27 FUG25:FUG27 GEC25:GEC27 GNY25:GNY27 GXU25:GXU27 HHQ25:HHQ27 HRM25:HRM27 IBI25:IBI27 ILE25:ILE27 IVA25:IVA27 JEW25:JEW27 JOS25:JOS27 JYO25:JYO27 KIK25:KIK27 KSG25:KSG27 LCC25:LCC27 LLY25:LLY27 LVU25:LVU27 MFQ25:MFQ27 MPM25:MPM27 MZI25:MZI27 NJE25:NJE27 NTA25:NTA27 OCW25:OCW27 OMS25:OMS27 OWO25:OWO27 PGK25:PGK27 PQG25:PQG27 QAC25:QAC27 QJY25:QJY27 QTU25:QTU27 RDQ25:RDQ27 RNM25:RNM27 RXI25:RXI27 SHE25:SHE27 SRA25:SRA27 TAW25:TAW27 TKS25:TKS27 TUO25:TUO27 UEK25:UEK27 UOG25:UOG27 UYC25:UYC27 VHY25:VHY27 VRU25:VRU27 WBQ25:WBQ27 WLM25:WLM27 WVI72:WVI74 IW72:IW74 SS72:SS74 ACO72:ACO74 AMK72:AMK74 AWG72:AWG74 BGC72:BGC74 BPY72:BPY74 BZU72:BZU74 CJQ72:CJQ74 CTM72:CTM74 DDI72:DDI74 DNE72:DNE74 DXA72:DXA74 EGW72:EGW74 EQS72:EQS74 FAO72:FAO74 FKK72:FKK74 FUG72:FUG74 GEC72:GEC74 GNY72:GNY74 GXU72:GXU74 HHQ72:HHQ74 HRM72:HRM74 IBI72:IBI74 ILE72:ILE74 IVA72:IVA74 JEW72:JEW74 JOS72:JOS74 JYO72:JYO74 KIK72:KIK74 KSG72:KSG74 LCC72:LCC74 LLY72:LLY74 LVU72:LVU74 MFQ72:MFQ74 MPM72:MPM74 MZI72:MZI74 NJE72:NJE74 NTA72:NTA74 OCW72:OCW74 OMS72:OMS74 OWO72:OWO74 PGK72:PGK74 PQG72:PQG74 QAC72:QAC74 QJY72:QJY74 QTU72:QTU74 RDQ72:RDQ74 RNM72:RNM74 RXI72:RXI74 SHE72:SHE74 SRA72:SRA74 TAW72:TAW74 TKS72:TKS74 TUO72:TUO74 UEK72:UEK74 UOG72:UOG74 UYC72:UYC74 VHY72:VHY74 VRU72:VRU74 WBQ72:WBQ74 WLM72:WLM74 WVI192 WVI128 WLM128 WBQ128 VRU128 VHY128 UYC128 UOG128 UEK128 TUO128 TKS128 TAW128 SRA128 SHE128 RXI128 RNM128 RDQ128 QTU128 QJY128 QAC128 PQG128 PGK128 OWO128 OMS128 OCW128 NTA128 NJE128 MZI128 MPM128 MFQ128 LVU128 LLY128 LCC128 KSG128 KIK128 JYO128 JOS128 JEW128 IVA128 ILE128 IBI128 HRM128 HHQ128 GXU128 GNY128 GEC128 FUG128 FKK128 FAO128 EQS128 EGW128 DXA128 DNE128 DDI128 CTM128 CJQ128 BZU128 BPY128 BGC128 AWG128 AMK128 ACO128 SS128 IW128 IW192 SS192 ACO192 AMK192 AWG192 BGC192 BPY192 BZU192 CJQ192 CTM192 DDI192 DNE192 DXA192 EGW192 EQS192 FAO192 FKK192 FUG192 GEC192 GNY192 GXU192 HHQ192 HRM192 IBI192 ILE192 IVA192 JEW192 JOS192 JYO192 KIK192 KSG192 LCC192 LLY192 LVU192 MFQ192 MPM192 MZI192 NJE192 NTA192 OCW192 OMS192 OWO192 PGK192 PQG192 QAC192 QJY192 QTU192 RDQ192 RNM192 RXI192 SHE192 SRA192 TAW192 TKS192 TUO192 UEK192 UOG192 UYC192 VHY192 VRU192 WBQ192">
      <formula1>#REF!</formula1>
    </dataValidation>
    <dataValidation type="list" allowBlank="1" showInputMessage="1" sqref="WVI113:WVI125 WLM113:WLM125 WBQ113:WBQ125 VRU113:VRU125 VHY113:VHY125 UYC113:UYC125 UOG113:UOG125 UEK113:UEK125 TUO113:TUO125 TKS113:TKS125 TAW113:TAW125 SRA113:SRA125 SHE113:SHE125 RXI113:RXI125 RNM113:RNM125 RDQ113:RDQ125 QTU113:QTU125 QJY113:QJY125 QAC113:QAC125 PQG113:PQG125 PGK113:PGK125 OWO113:OWO125 OMS113:OMS125 OCW113:OCW125 NTA113:NTA125 NJE113:NJE125 MZI113:MZI125 MPM113:MPM125 MFQ113:MFQ125 LVU113:LVU125 LLY113:LLY125 LCC113:LCC125 KSG113:KSG125 KIK113:KIK125 JYO113:JYO125 JOS113:JOS125 JEW113:JEW125 IVA113:IVA125 ILE113:ILE125 IBI113:IBI125 HRM113:HRM125 HHQ113:HHQ125 GXU113:GXU125 GNY113:GNY125 GEC113:GEC125 FUG113:FUG125 FKK113:FKK125 FAO113:FAO125 EQS113:EQS125 EGW113:EGW125 DXA113:DXA125 DNE113:DNE125 DDI113:DDI125 CTM113:CTM125 CJQ113:CJQ125 BZU113:BZU125 BPY113:BPY125 BGC113:BGC125 AWG113:AWG125 AMK113:AMK125 ACO113:ACO125 SS113:SS125 IW113:IW125">
      <formula1>#REF!</formula1>
    </dataValidation>
  </dataValidations>
  <hyperlinks>
    <hyperlink ref="S7" r:id="rId1"/>
    <hyperlink ref="S8" r:id="rId2"/>
    <hyperlink ref="S11" r:id="rId3"/>
    <hyperlink ref="S15" r:id="rId4"/>
    <hyperlink ref="S17" r:id="rId5"/>
    <hyperlink ref="S18" r:id="rId6"/>
    <hyperlink ref="S19" r:id="rId7" display="http://www.pref.miyagi.jp/soshiki/gbgb/advd-fy27.html"/>
    <hyperlink ref="S20:S22" r:id="rId8" display="http://www.pref.miyagi.jp/soshiki/gbgb/advd-fy27.html"/>
    <hyperlink ref="S23" r:id="rId9"/>
    <hyperlink ref="S24" r:id="rId10"/>
    <hyperlink ref="S27" r:id="rId11"/>
    <hyperlink ref="S29" r:id="rId12"/>
    <hyperlink ref="S31" r:id="rId13"/>
    <hyperlink ref="S33" r:id="rId14"/>
    <hyperlink ref="S35" r:id="rId15"/>
    <hyperlink ref="S36" r:id="rId16"/>
    <hyperlink ref="S34" r:id="rId17"/>
    <hyperlink ref="S55" r:id="rId18"/>
    <hyperlink ref="S54" r:id="rId19"/>
    <hyperlink ref="S56" r:id="rId20"/>
    <hyperlink ref="S57" r:id="rId21"/>
    <hyperlink ref="S58" r:id="rId22"/>
    <hyperlink ref="S59" r:id="rId23"/>
    <hyperlink ref="S64" r:id="rId24" display="http://www.pref.nagano.lg.jp/sansei/sangyo/kokusai/kanren/chuzain.html"/>
    <hyperlink ref="S63" r:id="rId25" display="http://www.pref.nagano.lg.jp/sansei/sangyo/kokusai/kanren/chuzain.html"/>
    <hyperlink ref="S65" r:id="rId26"/>
    <hyperlink ref="S66" r:id="rId27"/>
    <hyperlink ref="S67" r:id="rId28"/>
    <hyperlink ref="S68" r:id="rId29"/>
    <hyperlink ref="S69" r:id="rId30"/>
    <hyperlink ref="S74" r:id="rId31"/>
    <hyperlink ref="S70" r:id="rId32"/>
    <hyperlink ref="S71" r:id="rId33"/>
    <hyperlink ref="S72" r:id="rId34"/>
    <hyperlink ref="S73" r:id="rId35"/>
    <hyperlink ref="S75" r:id="rId36"/>
    <hyperlink ref="S76" r:id="rId37"/>
    <hyperlink ref="S79" r:id="rId38"/>
    <hyperlink ref="S216" r:id="rId39"/>
    <hyperlink ref="S223" r:id="rId40"/>
    <hyperlink ref="S228" r:id="rId41"/>
    <hyperlink ref="S83" r:id="rId42"/>
    <hyperlink ref="S82" r:id="rId43"/>
    <hyperlink ref="S80" r:id="rId44"/>
    <hyperlink ref="S81" r:id="rId45"/>
    <hyperlink ref="S85" r:id="rId46"/>
    <hyperlink ref="S86" r:id="rId47"/>
    <hyperlink ref="S87" r:id="rId48"/>
    <hyperlink ref="S88" r:id="rId49"/>
    <hyperlink ref="S89" r:id="rId50"/>
    <hyperlink ref="S92" r:id="rId51"/>
    <hyperlink ref="S91" r:id="rId52"/>
    <hyperlink ref="S90" r:id="rId53"/>
    <hyperlink ref="S94" r:id="rId54"/>
    <hyperlink ref="S103" r:id="rId55"/>
    <hyperlink ref="S107" r:id="rId56"/>
    <hyperlink ref="S108" r:id="rId57"/>
    <hyperlink ref="S109" r:id="rId58"/>
    <hyperlink ref="S111" r:id="rId59"/>
    <hyperlink ref="S110" r:id="rId60"/>
    <hyperlink ref="S120" r:id="rId61"/>
    <hyperlink ref="S123" r:id="rId62"/>
    <hyperlink ref="S130" r:id="rId63"/>
    <hyperlink ref="S125" r:id="rId64"/>
    <hyperlink ref="S126" r:id="rId65"/>
    <hyperlink ref="S128" r:id="rId66"/>
    <hyperlink ref="S132" r:id="rId67" display="http://www.shnagasaki.com.cn/jdefault.htm"/>
    <hyperlink ref="S133" r:id="rId68"/>
    <hyperlink ref="S135" r:id="rId69"/>
    <hyperlink ref="S136" r:id="rId70"/>
    <hyperlink ref="S137" r:id="rId71"/>
    <hyperlink ref="S139" r:id="rId72"/>
    <hyperlink ref="S140" r:id="rId73"/>
    <hyperlink ref="S141" r:id="rId74"/>
    <hyperlink ref="S134" r:id="rId75"/>
    <hyperlink ref="S138" r:id="rId76"/>
    <hyperlink ref="S145" r:id="rId77"/>
    <hyperlink ref="S150" r:id="rId78"/>
    <hyperlink ref="S152" r:id="rId79"/>
    <hyperlink ref="S151" r:id="rId80"/>
    <hyperlink ref="S153" r:id="rId81"/>
    <hyperlink ref="S160" r:id="rId82"/>
    <hyperlink ref="S157" r:id="rId83"/>
    <hyperlink ref="S158" r:id="rId84"/>
    <hyperlink ref="S159" r:id="rId85"/>
    <hyperlink ref="S161" r:id="rId86"/>
    <hyperlink ref="S162" r:id="rId87"/>
    <hyperlink ref="S163" r:id="rId88"/>
    <hyperlink ref="S164" r:id="rId89"/>
    <hyperlink ref="S165" r:id="rId90"/>
    <hyperlink ref="S166" r:id="rId91"/>
    <hyperlink ref="S167" r:id="rId92"/>
    <hyperlink ref="S168" r:id="rId93"/>
    <hyperlink ref="S169" r:id="rId94"/>
    <hyperlink ref="S170:S182" r:id="rId95" display="http://www.hamamatsu-desk.info"/>
    <hyperlink ref="S198" r:id="rId96"/>
    <hyperlink ref="S201" r:id="rId97"/>
    <hyperlink ref="S199" r:id="rId98"/>
    <hyperlink ref="S200" r:id="rId99"/>
    <hyperlink ref="S203" r:id="rId100"/>
    <hyperlink ref="S204" r:id="rId101"/>
    <hyperlink ref="S207" r:id="rId102"/>
    <hyperlink ref="S205" r:id="rId103"/>
    <hyperlink ref="S209" r:id="rId104"/>
    <hyperlink ref="S121" r:id="rId105"/>
    <hyperlink ref="S233" r:id="rId106"/>
  </hyperlinks>
  <printOptions horizontalCentered="1"/>
  <pageMargins left="0.23622047244094491" right="0.19685039370078741" top="0.62992125984251968" bottom="0.39370078740157483" header="0.31496062992125984" footer="0.19685039370078741"/>
  <pageSetup paperSize="8" scale="74" fitToHeight="0" orientation="landscape" cellComments="asDisplayed" r:id="rId107"/>
  <headerFooter>
    <oddHeader>&amp;C&amp;"-,太字"&amp;18自治体の海外拠点一覧（平成28年９月末現在）&amp;R&amp;G　</oddHeader>
    <oddFooter>&amp;L&amp;F&amp;C&amp;P/&amp;N&amp;R&amp;"-,太字"&amp;18&amp;A</oddFooter>
  </headerFooter>
  <drawing r:id="rId108"/>
  <legacyDrawingHF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8"/>
  <sheetViews>
    <sheetView topLeftCell="A3" zoomScale="85" zoomScaleNormal="85" zoomScaleSheetLayoutView="75" zoomScalePageLayoutView="35" workbookViewId="0">
      <selection activeCell="A3" sqref="A3"/>
    </sheetView>
  </sheetViews>
  <sheetFormatPr defaultRowHeight="13.5"/>
  <cols>
    <col min="1" max="1" width="1.625" customWidth="1"/>
    <col min="2" max="2" width="3.625" customWidth="1"/>
    <col min="3" max="3" width="13.125" style="1" customWidth="1"/>
    <col min="4" max="4" width="18.25" customWidth="1"/>
    <col min="5" max="6" width="13.375" style="1" customWidth="1"/>
    <col min="7" max="7" width="3.375" style="1" customWidth="1"/>
    <col min="8" max="8" width="13.625" customWidth="1"/>
    <col min="9" max="9" width="3.375" customWidth="1"/>
    <col min="10" max="10" width="12" customWidth="1"/>
    <col min="11" max="11" width="10.625" style="1" customWidth="1"/>
    <col min="12" max="12" width="15.25" customWidth="1"/>
    <col min="13" max="13" width="6.375" style="1" customWidth="1"/>
    <col min="14" max="15" width="5.625" style="1" customWidth="1"/>
    <col min="16" max="16" width="42.375" customWidth="1"/>
    <col min="17" max="17" width="55.5" customWidth="1"/>
    <col min="18" max="18" width="20.625" customWidth="1"/>
    <col min="19" max="19" width="18.875" customWidth="1"/>
  </cols>
  <sheetData>
    <row r="1" spans="1:19" hidden="1"/>
    <row r="2" spans="1:19" hidden="1"/>
    <row r="3" spans="1:19" ht="13.5" customHeight="1">
      <c r="B3" s="257"/>
      <c r="C3" s="255" t="s">
        <v>2</v>
      </c>
      <c r="D3" s="255" t="s">
        <v>3</v>
      </c>
      <c r="E3" s="255" t="s">
        <v>626</v>
      </c>
      <c r="F3" s="255" t="s">
        <v>4</v>
      </c>
      <c r="G3" s="259" t="s">
        <v>5</v>
      </c>
      <c r="H3" s="260"/>
      <c r="I3" s="263" t="s">
        <v>627</v>
      </c>
      <c r="J3" s="264"/>
      <c r="K3" s="267" t="s">
        <v>628</v>
      </c>
      <c r="L3" s="255" t="s">
        <v>629</v>
      </c>
      <c r="M3" s="269" t="s">
        <v>630</v>
      </c>
      <c r="N3" s="270"/>
      <c r="O3" s="271"/>
      <c r="P3" s="255" t="s">
        <v>631</v>
      </c>
      <c r="Q3" s="255" t="s">
        <v>632</v>
      </c>
      <c r="R3" s="255" t="s">
        <v>836</v>
      </c>
      <c r="S3" s="255" t="s">
        <v>633</v>
      </c>
    </row>
    <row r="4" spans="1:19" ht="13.5" customHeight="1">
      <c r="B4" s="258"/>
      <c r="C4" s="256"/>
      <c r="D4" s="256"/>
      <c r="E4" s="256"/>
      <c r="F4" s="256"/>
      <c r="G4" s="261"/>
      <c r="H4" s="262"/>
      <c r="I4" s="265"/>
      <c r="J4" s="266"/>
      <c r="K4" s="268"/>
      <c r="L4" s="256"/>
      <c r="M4" s="272"/>
      <c r="N4" s="273"/>
      <c r="O4" s="274"/>
      <c r="P4" s="256"/>
      <c r="Q4" s="256"/>
      <c r="R4" s="256"/>
      <c r="S4" s="256"/>
    </row>
    <row r="5" spans="1:19" ht="63" customHeight="1">
      <c r="B5" s="155" t="s">
        <v>276</v>
      </c>
      <c r="C5" s="256"/>
      <c r="D5" s="256"/>
      <c r="E5" s="256"/>
      <c r="F5" s="256"/>
      <c r="G5" s="261"/>
      <c r="H5" s="262"/>
      <c r="I5" s="265"/>
      <c r="J5" s="266"/>
      <c r="K5" s="268"/>
      <c r="L5" s="256"/>
      <c r="M5" s="2" t="s">
        <v>6</v>
      </c>
      <c r="N5" s="3" t="s">
        <v>7</v>
      </c>
      <c r="O5" s="4" t="s">
        <v>8</v>
      </c>
      <c r="P5" s="256"/>
      <c r="Q5" s="256"/>
      <c r="R5" s="256"/>
      <c r="S5" s="256"/>
    </row>
    <row r="6" spans="1:19" ht="22.5" customHeight="1">
      <c r="B6" s="5"/>
      <c r="C6" s="6"/>
      <c r="D6" s="6"/>
      <c r="E6" s="6"/>
      <c r="F6" s="6"/>
      <c r="G6" s="7"/>
      <c r="H6" s="8"/>
      <c r="I6" s="55"/>
      <c r="J6" s="56"/>
      <c r="K6" s="5"/>
      <c r="L6" s="6"/>
      <c r="M6" s="57" t="s">
        <v>622</v>
      </c>
      <c r="N6" s="9"/>
      <c r="O6" s="10"/>
      <c r="P6" s="6"/>
      <c r="Q6" s="6"/>
      <c r="R6" s="6"/>
      <c r="S6" s="6"/>
    </row>
    <row r="7" spans="1:19" s="80" customFormat="1" ht="60" customHeight="1">
      <c r="A7" s="74"/>
      <c r="B7" s="75">
        <v>1</v>
      </c>
      <c r="C7" s="76" t="s">
        <v>9</v>
      </c>
      <c r="D7" s="76" t="s">
        <v>642</v>
      </c>
      <c r="E7" s="76" t="s">
        <v>366</v>
      </c>
      <c r="F7" s="76" t="s">
        <v>719</v>
      </c>
      <c r="G7" s="78" t="s">
        <v>691</v>
      </c>
      <c r="H7" s="79" t="s">
        <v>91</v>
      </c>
      <c r="I7" s="135"/>
      <c r="J7" s="85"/>
      <c r="K7" s="82" t="s">
        <v>812</v>
      </c>
      <c r="L7" s="77" t="s">
        <v>639</v>
      </c>
      <c r="M7" s="131">
        <f t="shared" ref="M7:M9" si="0">N7+O7</f>
        <v>2</v>
      </c>
      <c r="N7" s="83">
        <v>1</v>
      </c>
      <c r="O7" s="84">
        <v>1</v>
      </c>
      <c r="P7" s="77" t="s">
        <v>643</v>
      </c>
      <c r="Q7" s="77" t="s">
        <v>644</v>
      </c>
      <c r="R7" s="103" t="s">
        <v>837</v>
      </c>
      <c r="S7" s="77"/>
    </row>
    <row r="8" spans="1:19" s="80" customFormat="1" ht="60" customHeight="1">
      <c r="A8" s="74"/>
      <c r="B8" s="75">
        <v>2</v>
      </c>
      <c r="C8" s="76" t="s">
        <v>648</v>
      </c>
      <c r="D8" s="76" t="s">
        <v>649</v>
      </c>
      <c r="E8" s="76" t="s">
        <v>357</v>
      </c>
      <c r="F8" s="76" t="s">
        <v>304</v>
      </c>
      <c r="G8" s="78" t="s">
        <v>687</v>
      </c>
      <c r="H8" s="79" t="s">
        <v>460</v>
      </c>
      <c r="I8" s="135"/>
      <c r="J8" s="85" t="s">
        <v>650</v>
      </c>
      <c r="K8" s="82" t="s">
        <v>729</v>
      </c>
      <c r="L8" s="77" t="s">
        <v>651</v>
      </c>
      <c r="M8" s="131">
        <f t="shared" si="0"/>
        <v>3</v>
      </c>
      <c r="N8" s="86">
        <v>0</v>
      </c>
      <c r="O8" s="87">
        <v>3</v>
      </c>
      <c r="P8" s="105" t="s">
        <v>652</v>
      </c>
      <c r="Q8" s="77" t="s">
        <v>653</v>
      </c>
      <c r="R8" s="60" t="s">
        <v>838</v>
      </c>
      <c r="S8" s="103"/>
    </row>
    <row r="9" spans="1:19" s="80" customFormat="1" ht="60" customHeight="1">
      <c r="A9" s="74"/>
      <c r="B9" s="75">
        <v>3</v>
      </c>
      <c r="C9" s="76" t="s">
        <v>37</v>
      </c>
      <c r="D9" s="76" t="s">
        <v>840</v>
      </c>
      <c r="E9" s="76" t="s">
        <v>841</v>
      </c>
      <c r="F9" s="76" t="s">
        <v>842</v>
      </c>
      <c r="G9" s="78" t="s">
        <v>687</v>
      </c>
      <c r="H9" s="79" t="s">
        <v>391</v>
      </c>
      <c r="I9" s="70"/>
      <c r="J9" s="85" t="s">
        <v>656</v>
      </c>
      <c r="K9" s="82" t="s">
        <v>729</v>
      </c>
      <c r="L9" s="105" t="s">
        <v>453</v>
      </c>
      <c r="M9" s="131">
        <f t="shared" si="0"/>
        <v>5</v>
      </c>
      <c r="N9" s="83">
        <v>1</v>
      </c>
      <c r="O9" s="154">
        <v>4</v>
      </c>
      <c r="P9" s="77" t="s">
        <v>657</v>
      </c>
      <c r="Q9" s="77" t="s">
        <v>658</v>
      </c>
      <c r="R9" s="103"/>
      <c r="S9" s="156"/>
    </row>
    <row r="10" spans="1:19" s="80" customFormat="1" ht="129.94999999999999" customHeight="1">
      <c r="A10" s="74"/>
      <c r="B10" s="75">
        <v>4</v>
      </c>
      <c r="C10" s="76" t="s">
        <v>62</v>
      </c>
      <c r="D10" s="76" t="s">
        <v>665</v>
      </c>
      <c r="E10" s="81" t="s">
        <v>22</v>
      </c>
      <c r="F10" s="76" t="s">
        <v>23</v>
      </c>
      <c r="G10" s="78" t="s">
        <v>126</v>
      </c>
      <c r="H10" s="79" t="s">
        <v>391</v>
      </c>
      <c r="I10" s="135"/>
      <c r="J10" s="85" t="s">
        <v>666</v>
      </c>
      <c r="K10" s="73" t="s">
        <v>654</v>
      </c>
      <c r="L10" s="77" t="s">
        <v>667</v>
      </c>
      <c r="M10" s="131">
        <v>1</v>
      </c>
      <c r="N10" s="86">
        <v>0</v>
      </c>
      <c r="O10" s="87">
        <v>1</v>
      </c>
      <c r="P10" s="77" t="s">
        <v>668</v>
      </c>
      <c r="Q10" s="77" t="s">
        <v>669</v>
      </c>
      <c r="R10" s="103"/>
      <c r="S10" s="77" t="s">
        <v>670</v>
      </c>
    </row>
    <row r="11" spans="1:19" s="80" customFormat="1" ht="60" customHeight="1">
      <c r="A11" s="74"/>
      <c r="B11" s="75">
        <v>5</v>
      </c>
      <c r="C11" s="76" t="s">
        <v>671</v>
      </c>
      <c r="D11" s="76" t="s">
        <v>672</v>
      </c>
      <c r="E11" s="76" t="s">
        <v>673</v>
      </c>
      <c r="F11" s="76" t="s">
        <v>674</v>
      </c>
      <c r="G11" s="78" t="s">
        <v>162</v>
      </c>
      <c r="H11" s="79" t="s">
        <v>675</v>
      </c>
      <c r="I11" s="135"/>
      <c r="J11" s="85"/>
      <c r="K11" s="82" t="s">
        <v>676</v>
      </c>
      <c r="L11" s="77" t="s">
        <v>677</v>
      </c>
      <c r="M11" s="131">
        <v>9</v>
      </c>
      <c r="N11" s="86">
        <v>3</v>
      </c>
      <c r="O11" s="87">
        <v>6</v>
      </c>
      <c r="P11" s="77" t="s">
        <v>678</v>
      </c>
      <c r="Q11" s="77" t="s">
        <v>679</v>
      </c>
      <c r="R11" s="118" t="s">
        <v>680</v>
      </c>
      <c r="S11" s="77" t="s">
        <v>843</v>
      </c>
    </row>
    <row r="12" spans="1:19" s="89" customFormat="1" ht="128.25" customHeight="1">
      <c r="A12" s="74"/>
      <c r="B12" s="75">
        <v>6</v>
      </c>
      <c r="C12" s="94" t="s">
        <v>694</v>
      </c>
      <c r="D12" s="94" t="s">
        <v>695</v>
      </c>
      <c r="E12" s="94" t="s">
        <v>696</v>
      </c>
      <c r="F12" s="94" t="s">
        <v>697</v>
      </c>
      <c r="G12" s="83" t="s">
        <v>727</v>
      </c>
      <c r="H12" s="52" t="s">
        <v>460</v>
      </c>
      <c r="I12" s="83"/>
      <c r="J12" s="52" t="s">
        <v>698</v>
      </c>
      <c r="K12" s="93" t="s">
        <v>699</v>
      </c>
      <c r="L12" s="94" t="s">
        <v>96</v>
      </c>
      <c r="M12" s="131">
        <f t="shared" ref="M12" si="1">N12+O12</f>
        <v>1</v>
      </c>
      <c r="N12" s="96"/>
      <c r="O12" s="97">
        <v>1</v>
      </c>
      <c r="P12" s="95" t="s">
        <v>700</v>
      </c>
      <c r="Q12" s="77" t="s">
        <v>701</v>
      </c>
      <c r="R12" s="157" t="s">
        <v>702</v>
      </c>
      <c r="S12" s="94"/>
    </row>
    <row r="13" spans="1:19" s="80" customFormat="1" ht="60" customHeight="1">
      <c r="A13" s="145"/>
      <c r="B13" s="158">
        <v>7</v>
      </c>
      <c r="C13" s="78" t="s">
        <v>722</v>
      </c>
      <c r="D13" s="78" t="s">
        <v>724</v>
      </c>
      <c r="E13" s="78" t="s">
        <v>725</v>
      </c>
      <c r="F13" s="78" t="s">
        <v>726</v>
      </c>
      <c r="G13" s="78" t="s">
        <v>727</v>
      </c>
      <c r="H13" s="79" t="s">
        <v>723</v>
      </c>
      <c r="I13" s="159"/>
      <c r="J13" s="79" t="s">
        <v>728</v>
      </c>
      <c r="K13" s="158" t="s">
        <v>729</v>
      </c>
      <c r="L13" s="77" t="s">
        <v>424</v>
      </c>
      <c r="M13" s="160">
        <v>0</v>
      </c>
      <c r="N13" s="12">
        <v>0</v>
      </c>
      <c r="O13" s="87">
        <v>0</v>
      </c>
      <c r="P13" s="77" t="s">
        <v>716</v>
      </c>
      <c r="Q13" s="77" t="s">
        <v>423</v>
      </c>
      <c r="R13" s="103" t="s">
        <v>710</v>
      </c>
      <c r="S13" s="161"/>
    </row>
    <row r="14" spans="1:19" s="99" customFormat="1" ht="71.25" customHeight="1">
      <c r="A14" s="98"/>
      <c r="B14" s="75">
        <v>8</v>
      </c>
      <c r="C14" s="76" t="s">
        <v>144</v>
      </c>
      <c r="D14" s="76" t="s">
        <v>742</v>
      </c>
      <c r="E14" s="76" t="s">
        <v>743</v>
      </c>
      <c r="F14" s="76" t="s">
        <v>717</v>
      </c>
      <c r="G14" s="78" t="s">
        <v>687</v>
      </c>
      <c r="H14" s="79" t="s">
        <v>377</v>
      </c>
      <c r="I14" s="135"/>
      <c r="J14" s="85" t="s">
        <v>744</v>
      </c>
      <c r="K14" s="82" t="s">
        <v>729</v>
      </c>
      <c r="L14" s="77" t="s">
        <v>745</v>
      </c>
      <c r="M14" s="131">
        <f t="shared" ref="M14:M20" si="2">N14+O14</f>
        <v>0</v>
      </c>
      <c r="N14" s="83">
        <v>0</v>
      </c>
      <c r="O14" s="84">
        <v>0</v>
      </c>
      <c r="P14" s="77" t="s">
        <v>746</v>
      </c>
      <c r="Q14" s="77" t="s">
        <v>747</v>
      </c>
      <c r="R14" s="118"/>
      <c r="S14" s="111"/>
    </row>
    <row r="15" spans="1:19" s="99" customFormat="1" ht="71.25" customHeight="1">
      <c r="A15" s="98"/>
      <c r="B15" s="75">
        <v>9</v>
      </c>
      <c r="C15" s="94" t="s">
        <v>748</v>
      </c>
      <c r="D15" s="94" t="s">
        <v>749</v>
      </c>
      <c r="E15" s="94" t="s">
        <v>743</v>
      </c>
      <c r="F15" s="94" t="s">
        <v>750</v>
      </c>
      <c r="G15" s="83" t="s">
        <v>687</v>
      </c>
      <c r="H15" s="52" t="s">
        <v>751</v>
      </c>
      <c r="I15" s="83"/>
      <c r="J15" s="52" t="s">
        <v>752</v>
      </c>
      <c r="K15" s="93" t="s">
        <v>729</v>
      </c>
      <c r="L15" s="94" t="s">
        <v>753</v>
      </c>
      <c r="M15" s="131">
        <f t="shared" si="2"/>
        <v>0</v>
      </c>
      <c r="N15" s="96">
        <v>0</v>
      </c>
      <c r="O15" s="97">
        <v>0</v>
      </c>
      <c r="P15" s="95" t="s">
        <v>754</v>
      </c>
      <c r="Q15" s="95" t="s">
        <v>755</v>
      </c>
      <c r="R15" s="51"/>
      <c r="S15" s="94"/>
    </row>
    <row r="16" spans="1:19" s="99" customFormat="1" ht="71.25" customHeight="1">
      <c r="A16" s="98"/>
      <c r="B16" s="75">
        <v>10</v>
      </c>
      <c r="C16" s="94" t="s">
        <v>748</v>
      </c>
      <c r="D16" s="94" t="s">
        <v>749</v>
      </c>
      <c r="E16" s="94" t="s">
        <v>357</v>
      </c>
      <c r="F16" s="94" t="s">
        <v>304</v>
      </c>
      <c r="G16" s="83" t="s">
        <v>687</v>
      </c>
      <c r="H16" s="52" t="s">
        <v>751</v>
      </c>
      <c r="I16" s="83"/>
      <c r="J16" s="52" t="s">
        <v>756</v>
      </c>
      <c r="K16" s="93" t="s">
        <v>729</v>
      </c>
      <c r="L16" s="94" t="s">
        <v>753</v>
      </c>
      <c r="M16" s="131">
        <f t="shared" si="2"/>
        <v>0</v>
      </c>
      <c r="N16" s="96">
        <v>0</v>
      </c>
      <c r="O16" s="97">
        <v>0</v>
      </c>
      <c r="P16" s="95" t="s">
        <v>754</v>
      </c>
      <c r="Q16" s="95" t="s">
        <v>755</v>
      </c>
      <c r="R16" s="51"/>
      <c r="S16" s="94"/>
    </row>
    <row r="17" spans="1:19" s="99" customFormat="1" ht="71.25" customHeight="1">
      <c r="A17" s="98"/>
      <c r="B17" s="75">
        <v>11</v>
      </c>
      <c r="C17" s="94" t="s">
        <v>748</v>
      </c>
      <c r="D17" s="94" t="s">
        <v>749</v>
      </c>
      <c r="E17" s="94" t="s">
        <v>335</v>
      </c>
      <c r="F17" s="94" t="s">
        <v>336</v>
      </c>
      <c r="G17" s="83" t="s">
        <v>687</v>
      </c>
      <c r="H17" s="52" t="s">
        <v>751</v>
      </c>
      <c r="I17" s="83"/>
      <c r="J17" s="52" t="s">
        <v>757</v>
      </c>
      <c r="K17" s="93" t="s">
        <v>729</v>
      </c>
      <c r="L17" s="94" t="s">
        <v>753</v>
      </c>
      <c r="M17" s="131">
        <f t="shared" si="2"/>
        <v>0</v>
      </c>
      <c r="N17" s="96">
        <v>0</v>
      </c>
      <c r="O17" s="97">
        <v>0</v>
      </c>
      <c r="P17" s="95" t="s">
        <v>754</v>
      </c>
      <c r="Q17" s="95" t="s">
        <v>755</v>
      </c>
      <c r="R17" s="51"/>
      <c r="S17" s="94"/>
    </row>
    <row r="18" spans="1:19" s="99" customFormat="1" ht="71.25" customHeight="1">
      <c r="A18" s="98"/>
      <c r="B18" s="75">
        <v>12</v>
      </c>
      <c r="C18" s="94" t="s">
        <v>748</v>
      </c>
      <c r="D18" s="94" t="s">
        <v>749</v>
      </c>
      <c r="E18" s="94" t="s">
        <v>839</v>
      </c>
      <c r="F18" s="94" t="s">
        <v>686</v>
      </c>
      <c r="G18" s="83" t="s">
        <v>687</v>
      </c>
      <c r="H18" s="52" t="s">
        <v>751</v>
      </c>
      <c r="I18" s="83"/>
      <c r="J18" s="52" t="s">
        <v>758</v>
      </c>
      <c r="K18" s="93" t="s">
        <v>729</v>
      </c>
      <c r="L18" s="94" t="s">
        <v>753</v>
      </c>
      <c r="M18" s="131">
        <f t="shared" si="2"/>
        <v>0</v>
      </c>
      <c r="N18" s="96">
        <v>0</v>
      </c>
      <c r="O18" s="97">
        <v>0</v>
      </c>
      <c r="P18" s="95" t="s">
        <v>754</v>
      </c>
      <c r="Q18" s="95" t="s">
        <v>755</v>
      </c>
      <c r="R18" s="51"/>
      <c r="S18" s="94"/>
    </row>
    <row r="19" spans="1:19" s="91" customFormat="1" ht="88.5" customHeight="1">
      <c r="A19" s="74"/>
      <c r="B19" s="75">
        <v>13</v>
      </c>
      <c r="C19" s="76" t="s">
        <v>774</v>
      </c>
      <c r="D19" s="76" t="s">
        <v>775</v>
      </c>
      <c r="E19" s="76" t="s">
        <v>719</v>
      </c>
      <c r="F19" s="76" t="s">
        <v>719</v>
      </c>
      <c r="G19" s="78" t="s">
        <v>727</v>
      </c>
      <c r="H19" s="79" t="s">
        <v>776</v>
      </c>
      <c r="I19" s="135"/>
      <c r="J19" s="85"/>
      <c r="K19" s="82" t="s">
        <v>777</v>
      </c>
      <c r="L19" s="77" t="s">
        <v>201</v>
      </c>
      <c r="M19" s="131">
        <f t="shared" si="2"/>
        <v>1</v>
      </c>
      <c r="N19" s="83"/>
      <c r="O19" s="84">
        <v>1</v>
      </c>
      <c r="P19" s="77" t="s">
        <v>778</v>
      </c>
      <c r="Q19" s="77" t="s">
        <v>779</v>
      </c>
      <c r="R19" s="118"/>
      <c r="S19" s="77"/>
    </row>
    <row r="20" spans="1:19" s="80" customFormat="1" ht="78.75" customHeight="1">
      <c r="A20" s="74"/>
      <c r="B20" s="75">
        <v>14</v>
      </c>
      <c r="C20" s="76" t="s">
        <v>206</v>
      </c>
      <c r="D20" s="76" t="s">
        <v>781</v>
      </c>
      <c r="E20" s="76" t="s">
        <v>392</v>
      </c>
      <c r="F20" s="76" t="s">
        <v>782</v>
      </c>
      <c r="G20" s="78" t="s">
        <v>691</v>
      </c>
      <c r="H20" s="79" t="s">
        <v>91</v>
      </c>
      <c r="I20" s="135"/>
      <c r="J20" s="85"/>
      <c r="K20" s="82" t="s">
        <v>720</v>
      </c>
      <c r="L20" s="77" t="s">
        <v>783</v>
      </c>
      <c r="M20" s="131">
        <f t="shared" si="2"/>
        <v>2</v>
      </c>
      <c r="N20" s="83">
        <v>2</v>
      </c>
      <c r="O20" s="84">
        <v>0</v>
      </c>
      <c r="P20" s="77" t="s">
        <v>784</v>
      </c>
      <c r="Q20" s="77" t="s">
        <v>785</v>
      </c>
      <c r="R20" s="60" t="s">
        <v>786</v>
      </c>
      <c r="S20" s="77"/>
    </row>
    <row r="21" spans="1:19" s="80" customFormat="1" ht="95.1" customHeight="1">
      <c r="B21" s="75">
        <v>15</v>
      </c>
      <c r="C21" s="93" t="s">
        <v>403</v>
      </c>
      <c r="D21" s="94" t="s">
        <v>402</v>
      </c>
      <c r="E21" s="51" t="s">
        <v>794</v>
      </c>
      <c r="F21" s="94" t="s">
        <v>795</v>
      </c>
      <c r="G21" s="101" t="s">
        <v>687</v>
      </c>
      <c r="H21" s="79" t="s">
        <v>377</v>
      </c>
      <c r="I21" s="135"/>
      <c r="J21" s="100" t="s">
        <v>790</v>
      </c>
      <c r="K21" s="93" t="s">
        <v>796</v>
      </c>
      <c r="L21" s="95" t="s">
        <v>401</v>
      </c>
      <c r="M21" s="131">
        <f>N21+O21</f>
        <v>0</v>
      </c>
      <c r="N21" s="96">
        <v>0</v>
      </c>
      <c r="O21" s="97">
        <v>0</v>
      </c>
      <c r="P21" s="95" t="s">
        <v>400</v>
      </c>
      <c r="Q21" s="95" t="s">
        <v>507</v>
      </c>
      <c r="R21" s="162" t="s">
        <v>791</v>
      </c>
      <c r="S21" s="94"/>
    </row>
    <row r="22" spans="1:19" s="80" customFormat="1" ht="99.95" customHeight="1">
      <c r="A22" s="74"/>
      <c r="B22" s="75">
        <v>16</v>
      </c>
      <c r="C22" s="76" t="s">
        <v>221</v>
      </c>
      <c r="D22" s="76" t="s">
        <v>797</v>
      </c>
      <c r="E22" s="76" t="s">
        <v>798</v>
      </c>
      <c r="F22" s="76" t="s">
        <v>792</v>
      </c>
      <c r="G22" s="78" t="s">
        <v>687</v>
      </c>
      <c r="H22" s="79" t="s">
        <v>799</v>
      </c>
      <c r="I22" s="135"/>
      <c r="J22" s="85" t="s">
        <v>800</v>
      </c>
      <c r="K22" s="82" t="s">
        <v>729</v>
      </c>
      <c r="L22" s="77" t="s">
        <v>844</v>
      </c>
      <c r="M22" s="131">
        <f t="shared" ref="M22:M24" si="3">N22+O22</f>
        <v>1</v>
      </c>
      <c r="N22" s="86">
        <v>0</v>
      </c>
      <c r="O22" s="87">
        <v>1</v>
      </c>
      <c r="P22" s="77" t="s">
        <v>801</v>
      </c>
      <c r="Q22" s="77" t="s">
        <v>802</v>
      </c>
      <c r="R22" s="118"/>
      <c r="S22" s="111"/>
    </row>
    <row r="23" spans="1:19" s="80" customFormat="1" ht="99.95" customHeight="1">
      <c r="A23" s="74"/>
      <c r="B23" s="75">
        <v>17</v>
      </c>
      <c r="C23" s="76" t="s">
        <v>221</v>
      </c>
      <c r="D23" s="76" t="s">
        <v>797</v>
      </c>
      <c r="E23" s="76" t="s">
        <v>357</v>
      </c>
      <c r="F23" s="76" t="s">
        <v>304</v>
      </c>
      <c r="G23" s="78" t="s">
        <v>687</v>
      </c>
      <c r="H23" s="79" t="s">
        <v>799</v>
      </c>
      <c r="I23" s="135"/>
      <c r="J23" s="85" t="s">
        <v>803</v>
      </c>
      <c r="K23" s="82" t="s">
        <v>729</v>
      </c>
      <c r="L23" s="77" t="s">
        <v>844</v>
      </c>
      <c r="M23" s="131">
        <f t="shared" si="3"/>
        <v>1</v>
      </c>
      <c r="N23" s="86">
        <v>0</v>
      </c>
      <c r="O23" s="87">
        <v>1</v>
      </c>
      <c r="P23" s="77" t="s">
        <v>801</v>
      </c>
      <c r="Q23" s="77" t="s">
        <v>802</v>
      </c>
      <c r="R23" s="118"/>
      <c r="S23" s="111"/>
    </row>
    <row r="24" spans="1:19" s="1" customFormat="1" ht="69.95" customHeight="1">
      <c r="B24" s="75">
        <v>18</v>
      </c>
      <c r="C24" s="76" t="s">
        <v>256</v>
      </c>
      <c r="D24" s="76" t="s">
        <v>257</v>
      </c>
      <c r="E24" s="81" t="s">
        <v>810</v>
      </c>
      <c r="F24" s="76" t="s">
        <v>811</v>
      </c>
      <c r="G24" s="78" t="s">
        <v>687</v>
      </c>
      <c r="H24" s="79" t="s">
        <v>391</v>
      </c>
      <c r="I24" s="135"/>
      <c r="J24" s="85" t="s">
        <v>807</v>
      </c>
      <c r="K24" s="82" t="s">
        <v>812</v>
      </c>
      <c r="L24" s="77" t="s">
        <v>71</v>
      </c>
      <c r="M24" s="131">
        <f t="shared" si="3"/>
        <v>1</v>
      </c>
      <c r="N24" s="86">
        <v>0</v>
      </c>
      <c r="O24" s="87">
        <v>1</v>
      </c>
      <c r="P24" s="77" t="s">
        <v>808</v>
      </c>
      <c r="Q24" s="77" t="s">
        <v>809</v>
      </c>
      <c r="R24" s="118"/>
      <c r="S24" s="77" t="s">
        <v>620</v>
      </c>
    </row>
    <row r="25" spans="1:19" ht="67.5" customHeight="1">
      <c r="B25" s="90">
        <v>19</v>
      </c>
      <c r="C25" s="93" t="s">
        <v>375</v>
      </c>
      <c r="D25" s="94" t="s">
        <v>827</v>
      </c>
      <c r="E25" s="94" t="s">
        <v>335</v>
      </c>
      <c r="F25" s="94" t="s">
        <v>284</v>
      </c>
      <c r="G25" s="83" t="s">
        <v>126</v>
      </c>
      <c r="H25" s="100" t="s">
        <v>460</v>
      </c>
      <c r="I25" s="136"/>
      <c r="J25" s="100"/>
      <c r="K25" s="163" t="s">
        <v>676</v>
      </c>
      <c r="L25" s="95" t="s">
        <v>828</v>
      </c>
      <c r="M25" s="132">
        <f t="shared" ref="M25:M26" si="4">N25+O25</f>
        <v>4</v>
      </c>
      <c r="N25" s="96">
        <v>0</v>
      </c>
      <c r="O25" s="97">
        <v>4</v>
      </c>
      <c r="P25" s="95" t="s">
        <v>829</v>
      </c>
      <c r="Q25" s="95" t="s">
        <v>830</v>
      </c>
      <c r="R25" s="119" t="s">
        <v>831</v>
      </c>
      <c r="S25" s="95"/>
    </row>
    <row r="26" spans="1:19" ht="67.5" customHeight="1">
      <c r="B26" s="90">
        <v>20</v>
      </c>
      <c r="C26" s="93" t="s">
        <v>375</v>
      </c>
      <c r="D26" s="94" t="s">
        <v>832</v>
      </c>
      <c r="E26" s="94" t="s">
        <v>743</v>
      </c>
      <c r="F26" s="94" t="s">
        <v>833</v>
      </c>
      <c r="G26" s="83" t="s">
        <v>126</v>
      </c>
      <c r="H26" s="100" t="s">
        <v>460</v>
      </c>
      <c r="I26" s="136"/>
      <c r="J26" s="100"/>
      <c r="K26" s="163" t="s">
        <v>676</v>
      </c>
      <c r="L26" s="95" t="s">
        <v>828</v>
      </c>
      <c r="M26" s="132">
        <f t="shared" si="4"/>
        <v>4</v>
      </c>
      <c r="N26" s="96">
        <v>0</v>
      </c>
      <c r="O26" s="97">
        <v>4</v>
      </c>
      <c r="P26" s="95" t="s">
        <v>834</v>
      </c>
      <c r="Q26" s="95" t="s">
        <v>835</v>
      </c>
      <c r="R26" s="119" t="s">
        <v>845</v>
      </c>
      <c r="S26" s="95"/>
    </row>
    <row r="27" spans="1:19" ht="37.5" customHeight="1" thickBot="1">
      <c r="B27" s="25"/>
      <c r="C27" s="13"/>
      <c r="D27" s="14"/>
      <c r="E27" s="13"/>
      <c r="F27" s="13"/>
      <c r="G27" s="13"/>
      <c r="H27" s="14"/>
      <c r="I27" s="164"/>
      <c r="J27" s="164"/>
      <c r="K27" s="26"/>
      <c r="L27" s="14"/>
      <c r="M27" s="26"/>
      <c r="N27" s="26"/>
      <c r="O27" s="26"/>
      <c r="P27" s="14"/>
      <c r="Q27" s="14"/>
      <c r="R27" s="14"/>
      <c r="S27" s="27"/>
    </row>
    <row r="28" spans="1:19" ht="30" customHeight="1" thickBot="1">
      <c r="A28" s="165"/>
      <c r="B28" s="275" t="s">
        <v>605</v>
      </c>
      <c r="C28" s="28" t="s">
        <v>606</v>
      </c>
      <c r="D28" s="195" t="s">
        <v>607</v>
      </c>
      <c r="E28" s="195" t="s">
        <v>608</v>
      </c>
      <c r="F28" s="195" t="s">
        <v>609</v>
      </c>
      <c r="G28" s="243" t="s">
        <v>610</v>
      </c>
      <c r="H28" s="278"/>
      <c r="I28" s="245"/>
      <c r="J28" s="246"/>
      <c r="K28" s="29"/>
      <c r="L28" s="29"/>
      <c r="M28" s="247" t="s">
        <v>611</v>
      </c>
      <c r="N28" s="248"/>
      <c r="O28" s="249"/>
      <c r="P28" s="14"/>
      <c r="Q28" s="14"/>
      <c r="R28" s="14"/>
      <c r="S28" s="27"/>
    </row>
    <row r="29" spans="1:19" ht="30" customHeight="1">
      <c r="A29" s="165"/>
      <c r="B29" s="276"/>
      <c r="C29" s="279">
        <f>SUMPRODUCT(1/COUNTIF(C7:C26,C7:C26))</f>
        <v>15</v>
      </c>
      <c r="D29" s="250">
        <f>SUBTOTAL(3,C7:C26)</f>
        <v>20</v>
      </c>
      <c r="E29" s="250">
        <f>SUMPRODUCT(1/COUNTIF(E7:E26,E7:E26))</f>
        <v>12</v>
      </c>
      <c r="F29" s="250">
        <f>SUMPRODUCT(1/COUNTIF(F7:F26,F7:F26))</f>
        <v>15</v>
      </c>
      <c r="G29" s="30" t="s">
        <v>721</v>
      </c>
      <c r="H29" s="31">
        <f>COUNTIF(G7:G26,"a")</f>
        <v>3</v>
      </c>
      <c r="I29" s="166"/>
      <c r="J29" s="167"/>
      <c r="K29" s="32"/>
      <c r="L29" s="33"/>
      <c r="M29" s="34" t="s">
        <v>612</v>
      </c>
      <c r="N29" s="35" t="s">
        <v>613</v>
      </c>
      <c r="O29" s="36" t="s">
        <v>614</v>
      </c>
      <c r="P29" s="14"/>
      <c r="Q29" s="14"/>
      <c r="R29" s="14"/>
      <c r="S29" s="27"/>
    </row>
    <row r="30" spans="1:19" ht="30" customHeight="1">
      <c r="A30" s="165"/>
      <c r="B30" s="276"/>
      <c r="C30" s="253"/>
      <c r="D30" s="251"/>
      <c r="E30" s="251"/>
      <c r="F30" s="251"/>
      <c r="G30" s="37" t="s">
        <v>846</v>
      </c>
      <c r="H30" s="38">
        <f>COUNTIF(G7:G26,"b")</f>
        <v>0</v>
      </c>
      <c r="I30" s="166"/>
      <c r="J30" s="167"/>
      <c r="K30" s="39"/>
      <c r="L30" s="40" t="s">
        <v>612</v>
      </c>
      <c r="M30" s="41">
        <f>SUBTOTAL(9,M7:M26)</f>
        <v>35</v>
      </c>
      <c r="N30" s="42">
        <f>SUBTOTAL(9,N7:N26)</f>
        <v>7</v>
      </c>
      <c r="O30" s="43">
        <f>SUBTOTAL(9,O7:O26)</f>
        <v>28</v>
      </c>
      <c r="P30" s="14"/>
      <c r="Q30" s="14"/>
      <c r="R30" s="14"/>
      <c r="S30" s="27"/>
    </row>
    <row r="31" spans="1:19" ht="30" customHeight="1" thickBot="1">
      <c r="A31" s="168"/>
      <c r="B31" s="277"/>
      <c r="C31" s="254"/>
      <c r="D31" s="252"/>
      <c r="E31" s="252"/>
      <c r="F31" s="252"/>
      <c r="G31" s="44" t="s">
        <v>847</v>
      </c>
      <c r="H31" s="45">
        <f>COUNTIF(G7:G26,"c")</f>
        <v>17</v>
      </c>
      <c r="I31" s="167"/>
      <c r="J31" s="167"/>
      <c r="K31" s="46"/>
      <c r="L31" s="47" t="s">
        <v>615</v>
      </c>
      <c r="M31" s="48">
        <f>SUBTOTAL(1,M7:M26)</f>
        <v>1.75</v>
      </c>
      <c r="N31" s="49">
        <f>SUBTOTAL(1,N7:N26)</f>
        <v>0.3888888888888889</v>
      </c>
      <c r="O31" s="50">
        <f>SUBTOTAL(1,O7:O26)</f>
        <v>1.4</v>
      </c>
      <c r="P31" s="15"/>
      <c r="Q31" s="15"/>
    </row>
    <row r="32" spans="1:19" ht="24.95" customHeight="1">
      <c r="J32" s="58"/>
      <c r="K32" s="59"/>
    </row>
    <row r="33" spans="4:5" ht="24.95" customHeight="1"/>
    <row r="34" spans="4:5" ht="24.95" customHeight="1" thickBot="1"/>
    <row r="35" spans="4:5">
      <c r="D35" s="196" t="s">
        <v>1451</v>
      </c>
      <c r="E35" s="198">
        <f t="shared" ref="E35:E47" si="5">COUNTIF($E$7:$E$26,D35)</f>
        <v>1</v>
      </c>
    </row>
    <row r="36" spans="4:5">
      <c r="D36" s="199" t="s">
        <v>1452</v>
      </c>
      <c r="E36" s="201">
        <f t="shared" si="5"/>
        <v>1</v>
      </c>
    </row>
    <row r="37" spans="4:5">
      <c r="D37" s="199" t="s">
        <v>1453</v>
      </c>
      <c r="E37" s="201">
        <f t="shared" si="5"/>
        <v>3</v>
      </c>
    </row>
    <row r="38" spans="4:5">
      <c r="D38" s="199" t="s">
        <v>1454</v>
      </c>
      <c r="E38" s="201">
        <f t="shared" si="5"/>
        <v>2</v>
      </c>
    </row>
    <row r="39" spans="4:5">
      <c r="D39" s="199" t="s">
        <v>1455</v>
      </c>
      <c r="E39" s="201">
        <f t="shared" si="5"/>
        <v>2</v>
      </c>
    </row>
    <row r="40" spans="4:5">
      <c r="D40" s="199" t="s">
        <v>1456</v>
      </c>
      <c r="E40" s="201">
        <f t="shared" si="5"/>
        <v>4</v>
      </c>
    </row>
    <row r="41" spans="4:5">
      <c r="D41" s="199" t="s">
        <v>1457</v>
      </c>
      <c r="E41" s="201">
        <f t="shared" si="5"/>
        <v>2</v>
      </c>
    </row>
    <row r="42" spans="4:5">
      <c r="D42" s="199" t="s">
        <v>1458</v>
      </c>
      <c r="E42" s="201">
        <f t="shared" si="5"/>
        <v>1</v>
      </c>
    </row>
    <row r="43" spans="4:5">
      <c r="D43" s="199" t="s">
        <v>1459</v>
      </c>
      <c r="E43" s="201">
        <f t="shared" si="5"/>
        <v>1</v>
      </c>
    </row>
    <row r="44" spans="4:5">
      <c r="D44" s="199" t="s">
        <v>1460</v>
      </c>
      <c r="E44" s="201">
        <f t="shared" si="5"/>
        <v>1</v>
      </c>
    </row>
    <row r="45" spans="4:5">
      <c r="D45" s="199" t="s">
        <v>1461</v>
      </c>
      <c r="E45" s="201">
        <f t="shared" si="5"/>
        <v>0</v>
      </c>
    </row>
    <row r="46" spans="4:5">
      <c r="D46" s="199" t="s">
        <v>1462</v>
      </c>
      <c r="E46" s="201">
        <f t="shared" si="5"/>
        <v>1</v>
      </c>
    </row>
    <row r="47" spans="4:5" ht="14.25" thickBot="1">
      <c r="D47" s="221" t="s">
        <v>1463</v>
      </c>
      <c r="E47" s="206">
        <f t="shared" si="5"/>
        <v>1</v>
      </c>
    </row>
    <row r="48" spans="4:5" ht="15" thickTop="1" thickBot="1">
      <c r="D48" s="208" t="s">
        <v>1441</v>
      </c>
      <c r="E48" s="220">
        <f>SUM(E35:E47)</f>
        <v>20</v>
      </c>
    </row>
  </sheetData>
  <autoFilter ref="A5:S26">
    <filterColumn colId="6" showButton="0"/>
    <filterColumn colId="8" showButton="0"/>
  </autoFilter>
  <mergeCells count="22">
    <mergeCell ref="R3:R5"/>
    <mergeCell ref="S3:S5"/>
    <mergeCell ref="Q3:Q5"/>
    <mergeCell ref="B3:B4"/>
    <mergeCell ref="C3:C5"/>
    <mergeCell ref="D3:D5"/>
    <mergeCell ref="E3:E5"/>
    <mergeCell ref="F3:F5"/>
    <mergeCell ref="G3:H5"/>
    <mergeCell ref="I3:J5"/>
    <mergeCell ref="K3:K5"/>
    <mergeCell ref="L3:L5"/>
    <mergeCell ref="M3:O4"/>
    <mergeCell ref="P3:P5"/>
    <mergeCell ref="B28:B31"/>
    <mergeCell ref="G28:H28"/>
    <mergeCell ref="I28:J28"/>
    <mergeCell ref="M28:O28"/>
    <mergeCell ref="C29:C31"/>
    <mergeCell ref="D29:D31"/>
    <mergeCell ref="E29:E31"/>
    <mergeCell ref="F29:F31"/>
  </mergeCells>
  <phoneticPr fontId="7"/>
  <dataValidations count="2">
    <dataValidation type="list" allowBlank="1" showInputMessage="1" sqref="WVH14:WVH18 WLL14:WLL18 WBP14:WBP18 VRT14:VRT18 VHX14:VHX18 UYB14:UYB18 UOF14:UOF18 UEJ14:UEJ18 TUN14:TUN18 TKR14:TKR18 TAV14:TAV18 SQZ14:SQZ18 SHD14:SHD18 RXH14:RXH18 RNL14:RNL18 RDP14:RDP18 QTT14:QTT18 QJX14:QJX18 QAB14:QAB18 PQF14:PQF18 PGJ14:PGJ18 OWN14:OWN18 OMR14:OMR18 OCV14:OCV18 NSZ14:NSZ18 NJD14:NJD18 MZH14:MZH18 MPL14:MPL18 MFP14:MFP18 LVT14:LVT18 LLX14:LLX18 LCB14:LCB18 KSF14:KSF18 KIJ14:KIJ18 JYN14:JYN18 JOR14:JOR18 JEV14:JEV18 IUZ14:IUZ18 ILD14:ILD18 IBH14:IBH18 HRL14:HRL18 HHP14:HHP18 GXT14:GXT18 GNX14:GNX18 GEB14:GEB18 FUF14:FUF18 FKJ14:FKJ18 FAN14:FAN18 EQR14:EQR18 EGV14:EGV18 DWZ14:DWZ18 DND14:DND18 DDH14:DDH18 CTL14:CTL18 CJP14:CJP18 BZT14:BZT18 BPX14:BPX18 BGB14:BGB18 AWF14:AWF18 AMJ14:AMJ18 ACN14:ACN18 SR14:SR18 IV14:IV18">
      <formula1>#REF!</formula1>
    </dataValidation>
    <dataValidation type="list" allowBlank="1" showInputMessage="1" showErrorMessage="1" sqref="WLL12 WVH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12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formula1>#REF!</formula1>
    </dataValidation>
  </dataValidations>
  <hyperlinks>
    <hyperlink ref="R8" r:id="rId1"/>
    <hyperlink ref="R12" r:id="rId2"/>
    <hyperlink ref="R13" r:id="rId3"/>
    <hyperlink ref="R20" r:id="rId4"/>
    <hyperlink ref="R21" r:id="rId5"/>
  </hyperlinks>
  <printOptions horizontalCentered="1"/>
  <pageMargins left="0.23622047244094491" right="0.19685039370078741" top="0.62992125984251968" bottom="0.39370078740157483" header="0.31496062992125984" footer="0.19685039370078741"/>
  <pageSetup paperSize="8" scale="58" fitToHeight="0" orientation="landscape" cellComments="asDisplayed" r:id="rId6"/>
  <headerFooter>
    <oddHeader>&amp;C&amp;"-,太字"&amp;18自治体の海外拠点一覧（平成28年９月末現在）&amp;R&amp;G　</oddHeader>
    <oddFooter>&amp;L&amp;F&amp;C&amp;P/&amp;N&amp;R&amp;"-,太字"&amp;18&amp;A</oddFooter>
  </headerFooter>
  <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22"/>
  <sheetViews>
    <sheetView topLeftCell="A3" zoomScale="85" zoomScaleNormal="85" zoomScaleSheetLayoutView="75" zoomScalePageLayoutView="35" workbookViewId="0">
      <selection activeCell="A3" sqref="A3"/>
    </sheetView>
  </sheetViews>
  <sheetFormatPr defaultRowHeight="13.5"/>
  <cols>
    <col min="1" max="1" width="1.625" customWidth="1"/>
    <col min="2" max="2" width="3.625" customWidth="1"/>
    <col min="3" max="3" width="13.125" style="1" customWidth="1"/>
    <col min="4" max="4" width="18.25" customWidth="1"/>
    <col min="5" max="6" width="13.375" style="1" customWidth="1"/>
    <col min="7" max="7" width="3.375" style="1" customWidth="1"/>
    <col min="8" max="8" width="13.625" customWidth="1"/>
    <col min="9" max="9" width="3.375" customWidth="1"/>
    <col min="10" max="10" width="12" customWidth="1"/>
    <col min="11" max="11" width="10.625" style="1" customWidth="1"/>
    <col min="12" max="12" width="15.25" customWidth="1"/>
    <col min="13" max="13" width="6.375" style="1" customWidth="1"/>
    <col min="14" max="15" width="5.625" style="1" customWidth="1"/>
    <col min="16" max="16" width="42.375" customWidth="1"/>
    <col min="17" max="17" width="55.5" customWidth="1"/>
    <col min="18" max="18" width="20.625" customWidth="1"/>
    <col min="19" max="19" width="18.875" customWidth="1"/>
  </cols>
  <sheetData>
    <row r="1" spans="1:19" hidden="1"/>
    <row r="2" spans="1:19" hidden="1"/>
    <row r="3" spans="1:19" ht="13.5" customHeight="1">
      <c r="B3" s="257"/>
      <c r="C3" s="255" t="s">
        <v>2</v>
      </c>
      <c r="D3" s="255" t="s">
        <v>3</v>
      </c>
      <c r="E3" s="255" t="s">
        <v>626</v>
      </c>
      <c r="F3" s="255" t="s">
        <v>4</v>
      </c>
      <c r="G3" s="259" t="s">
        <v>5</v>
      </c>
      <c r="H3" s="260"/>
      <c r="I3" s="263" t="s">
        <v>627</v>
      </c>
      <c r="J3" s="264"/>
      <c r="K3" s="267" t="s">
        <v>628</v>
      </c>
      <c r="L3" s="255" t="s">
        <v>629</v>
      </c>
      <c r="M3" s="269" t="s">
        <v>630</v>
      </c>
      <c r="N3" s="270"/>
      <c r="O3" s="271"/>
      <c r="P3" s="255" t="s">
        <v>631</v>
      </c>
      <c r="Q3" s="255" t="s">
        <v>632</v>
      </c>
      <c r="R3" s="255" t="s">
        <v>836</v>
      </c>
      <c r="S3" s="255" t="s">
        <v>633</v>
      </c>
    </row>
    <row r="4" spans="1:19" ht="13.5" customHeight="1">
      <c r="B4" s="258"/>
      <c r="C4" s="256"/>
      <c r="D4" s="256"/>
      <c r="E4" s="256"/>
      <c r="F4" s="256"/>
      <c r="G4" s="261"/>
      <c r="H4" s="262"/>
      <c r="I4" s="265"/>
      <c r="J4" s="266"/>
      <c r="K4" s="268"/>
      <c r="L4" s="256"/>
      <c r="M4" s="272"/>
      <c r="N4" s="273"/>
      <c r="O4" s="274"/>
      <c r="P4" s="256"/>
      <c r="Q4" s="256"/>
      <c r="R4" s="256"/>
      <c r="S4" s="256"/>
    </row>
    <row r="5" spans="1:19" ht="63" customHeight="1">
      <c r="B5" s="155"/>
      <c r="C5" s="256"/>
      <c r="D5" s="256"/>
      <c r="E5" s="256"/>
      <c r="F5" s="256"/>
      <c r="G5" s="261"/>
      <c r="H5" s="262"/>
      <c r="I5" s="265"/>
      <c r="J5" s="266"/>
      <c r="K5" s="268"/>
      <c r="L5" s="256"/>
      <c r="M5" s="2" t="s">
        <v>6</v>
      </c>
      <c r="N5" s="3" t="s">
        <v>7</v>
      </c>
      <c r="O5" s="4" t="s">
        <v>8</v>
      </c>
      <c r="P5" s="256"/>
      <c r="Q5" s="256"/>
      <c r="R5" s="256"/>
      <c r="S5" s="256"/>
    </row>
    <row r="6" spans="1:19" ht="22.5" customHeight="1">
      <c r="B6" s="5"/>
      <c r="C6" s="6"/>
      <c r="D6" s="6"/>
      <c r="E6" s="6"/>
      <c r="F6" s="6"/>
      <c r="G6" s="7"/>
      <c r="H6" s="8"/>
      <c r="I6" s="55"/>
      <c r="J6" s="56"/>
      <c r="K6" s="5"/>
      <c r="L6" s="6"/>
      <c r="M6" s="57" t="s">
        <v>622</v>
      </c>
      <c r="N6" s="9"/>
      <c r="O6" s="10"/>
      <c r="P6" s="6"/>
      <c r="Q6" s="6"/>
      <c r="R6" s="6"/>
      <c r="S6" s="6"/>
    </row>
    <row r="7" spans="1:19" s="80" customFormat="1" ht="60" customHeight="1">
      <c r="A7" s="74"/>
      <c r="B7" s="229">
        <v>1</v>
      </c>
      <c r="C7" s="76" t="s">
        <v>27</v>
      </c>
      <c r="D7" s="76" t="s">
        <v>457</v>
      </c>
      <c r="E7" s="76" t="s">
        <v>685</v>
      </c>
      <c r="F7" s="76" t="s">
        <v>793</v>
      </c>
      <c r="G7" s="78" t="s">
        <v>687</v>
      </c>
      <c r="H7" s="79" t="s">
        <v>391</v>
      </c>
      <c r="I7" s="135"/>
      <c r="J7" s="85"/>
      <c r="K7" s="82" t="s">
        <v>689</v>
      </c>
      <c r="L7" s="77" t="s">
        <v>29</v>
      </c>
      <c r="M7" s="131">
        <f t="shared" ref="M7:M12" si="0">N7+O7</f>
        <v>1</v>
      </c>
      <c r="N7" s="83">
        <v>0</v>
      </c>
      <c r="O7" s="84">
        <v>1</v>
      </c>
      <c r="P7" s="77" t="s">
        <v>456</v>
      </c>
      <c r="Q7" s="77" t="s">
        <v>30</v>
      </c>
      <c r="R7" s="118" t="s">
        <v>848</v>
      </c>
      <c r="S7" s="77"/>
    </row>
    <row r="8" spans="1:19" s="80" customFormat="1" ht="60" customHeight="1">
      <c r="A8" s="74"/>
      <c r="B8" s="229">
        <v>2</v>
      </c>
      <c r="C8" s="76" t="s">
        <v>74</v>
      </c>
      <c r="D8" s="76" t="s">
        <v>289</v>
      </c>
      <c r="E8" s="76" t="s">
        <v>685</v>
      </c>
      <c r="F8" s="76" t="s">
        <v>793</v>
      </c>
      <c r="G8" s="78" t="s">
        <v>687</v>
      </c>
      <c r="H8" s="79" t="s">
        <v>391</v>
      </c>
      <c r="I8" s="135"/>
      <c r="J8" s="85"/>
      <c r="K8" s="82" t="s">
        <v>707</v>
      </c>
      <c r="L8" s="77" t="s">
        <v>290</v>
      </c>
      <c r="M8" s="131">
        <f t="shared" si="0"/>
        <v>2</v>
      </c>
      <c r="N8" s="83">
        <v>1</v>
      </c>
      <c r="O8" s="84">
        <v>1</v>
      </c>
      <c r="P8" s="77" t="s">
        <v>291</v>
      </c>
      <c r="Q8" s="77" t="s">
        <v>292</v>
      </c>
      <c r="R8" s="103"/>
      <c r="S8" s="127" t="s">
        <v>683</v>
      </c>
    </row>
    <row r="9" spans="1:19" s="19" customFormat="1" ht="60" customHeight="1">
      <c r="A9" s="18"/>
      <c r="B9" s="229">
        <v>3</v>
      </c>
      <c r="C9" s="76" t="s">
        <v>74</v>
      </c>
      <c r="D9" s="76" t="s">
        <v>293</v>
      </c>
      <c r="E9" s="76" t="s">
        <v>22</v>
      </c>
      <c r="F9" s="76" t="s">
        <v>23</v>
      </c>
      <c r="G9" s="78" t="s">
        <v>687</v>
      </c>
      <c r="H9" s="79" t="s">
        <v>391</v>
      </c>
      <c r="I9" s="135"/>
      <c r="J9" s="85"/>
      <c r="K9" s="82" t="s">
        <v>707</v>
      </c>
      <c r="L9" s="77" t="s">
        <v>290</v>
      </c>
      <c r="M9" s="131">
        <f t="shared" si="0"/>
        <v>2</v>
      </c>
      <c r="N9" s="83">
        <v>1</v>
      </c>
      <c r="O9" s="84">
        <v>1</v>
      </c>
      <c r="P9" s="77" t="s">
        <v>294</v>
      </c>
      <c r="Q9" s="77" t="s">
        <v>292</v>
      </c>
      <c r="R9" s="103"/>
      <c r="S9" s="127" t="s">
        <v>683</v>
      </c>
    </row>
    <row r="10" spans="1:19" s="99" customFormat="1" ht="60" customHeight="1">
      <c r="A10" s="98"/>
      <c r="B10" s="229">
        <v>4</v>
      </c>
      <c r="C10" s="229" t="s">
        <v>711</v>
      </c>
      <c r="D10" s="230" t="s">
        <v>712</v>
      </c>
      <c r="E10" s="76" t="s">
        <v>1465</v>
      </c>
      <c r="F10" s="76" t="s">
        <v>1465</v>
      </c>
      <c r="G10" s="231" t="s">
        <v>126</v>
      </c>
      <c r="H10" s="232" t="s">
        <v>849</v>
      </c>
      <c r="I10" s="135"/>
      <c r="J10" s="85"/>
      <c r="K10" s="233" t="s">
        <v>309</v>
      </c>
      <c r="L10" s="234" t="s">
        <v>713</v>
      </c>
      <c r="M10" s="131">
        <f t="shared" si="0"/>
        <v>0</v>
      </c>
      <c r="N10" s="83">
        <v>0</v>
      </c>
      <c r="O10" s="84">
        <v>0</v>
      </c>
      <c r="P10" s="235" t="s">
        <v>714</v>
      </c>
      <c r="Q10" s="236" t="s">
        <v>850</v>
      </c>
      <c r="R10" s="234" t="s">
        <v>715</v>
      </c>
      <c r="S10" s="77"/>
    </row>
    <row r="11" spans="1:19" s="74" customFormat="1" ht="132.75" customHeight="1">
      <c r="B11" s="75">
        <v>5</v>
      </c>
      <c r="C11" s="76" t="s">
        <v>168</v>
      </c>
      <c r="D11" s="76" t="s">
        <v>169</v>
      </c>
      <c r="E11" s="76" t="s">
        <v>16</v>
      </c>
      <c r="F11" s="76" t="s">
        <v>170</v>
      </c>
      <c r="G11" s="78" t="s">
        <v>162</v>
      </c>
      <c r="H11" s="79" t="s">
        <v>762</v>
      </c>
      <c r="I11" s="135"/>
      <c r="J11" s="85"/>
      <c r="K11" s="82" t="s">
        <v>718</v>
      </c>
      <c r="L11" s="77" t="s">
        <v>483</v>
      </c>
      <c r="M11" s="131">
        <f t="shared" si="0"/>
        <v>3</v>
      </c>
      <c r="N11" s="83">
        <v>1</v>
      </c>
      <c r="O11" s="84">
        <v>2</v>
      </c>
      <c r="P11" s="77" t="s">
        <v>766</v>
      </c>
      <c r="Q11" s="77" t="s">
        <v>171</v>
      </c>
      <c r="R11" s="103" t="s">
        <v>413</v>
      </c>
      <c r="S11" s="126"/>
    </row>
    <row r="12" spans="1:19" s="80" customFormat="1" ht="78" customHeight="1">
      <c r="A12" s="74"/>
      <c r="B12" s="75">
        <v>6</v>
      </c>
      <c r="C12" s="76" t="s">
        <v>188</v>
      </c>
      <c r="D12" s="76" t="s">
        <v>189</v>
      </c>
      <c r="E12" s="76" t="s">
        <v>16</v>
      </c>
      <c r="F12" s="76" t="s">
        <v>190</v>
      </c>
      <c r="G12" s="78" t="s">
        <v>691</v>
      </c>
      <c r="H12" s="79" t="s">
        <v>191</v>
      </c>
      <c r="I12" s="135"/>
      <c r="J12" s="85"/>
      <c r="K12" s="82" t="s">
        <v>707</v>
      </c>
      <c r="L12" s="77" t="s">
        <v>192</v>
      </c>
      <c r="M12" s="131">
        <f t="shared" si="0"/>
        <v>2</v>
      </c>
      <c r="N12" s="83">
        <v>1</v>
      </c>
      <c r="O12" s="84">
        <v>1</v>
      </c>
      <c r="P12" s="105" t="s">
        <v>193</v>
      </c>
      <c r="Q12" s="77" t="s">
        <v>194</v>
      </c>
      <c r="R12" s="118"/>
      <c r="S12" s="77"/>
    </row>
    <row r="13" spans="1:19" s="1" customFormat="1" ht="69.95" customHeight="1">
      <c r="B13" s="75">
        <v>7</v>
      </c>
      <c r="C13" s="93" t="s">
        <v>570</v>
      </c>
      <c r="D13" s="225" t="s">
        <v>571</v>
      </c>
      <c r="E13" s="225" t="s">
        <v>335</v>
      </c>
      <c r="F13" s="225" t="s">
        <v>336</v>
      </c>
      <c r="G13" s="101" t="s">
        <v>813</v>
      </c>
      <c r="H13" s="84" t="s">
        <v>572</v>
      </c>
      <c r="I13" s="83"/>
      <c r="J13" s="52"/>
      <c r="K13" s="93" t="s">
        <v>684</v>
      </c>
      <c r="L13" s="225" t="s">
        <v>573</v>
      </c>
      <c r="M13" s="132">
        <f>N13+O13</f>
        <v>1</v>
      </c>
      <c r="N13" s="96">
        <v>1</v>
      </c>
      <c r="O13" s="97">
        <v>0</v>
      </c>
      <c r="P13" s="95" t="s">
        <v>574</v>
      </c>
      <c r="Q13" s="95" t="s">
        <v>575</v>
      </c>
      <c r="R13" s="121" t="s">
        <v>814</v>
      </c>
      <c r="S13" s="225"/>
    </row>
    <row r="14" spans="1:19" s="1" customFormat="1" ht="69.95" customHeight="1">
      <c r="A14" s="227"/>
      <c r="B14" s="226">
        <v>8</v>
      </c>
      <c r="C14" s="93" t="s">
        <v>386</v>
      </c>
      <c r="D14" s="225" t="s">
        <v>1466</v>
      </c>
      <c r="E14" s="225" t="s">
        <v>1467</v>
      </c>
      <c r="F14" s="225" t="s">
        <v>1468</v>
      </c>
      <c r="G14" s="102" t="s">
        <v>1469</v>
      </c>
      <c r="H14" s="100" t="s">
        <v>377</v>
      </c>
      <c r="I14" s="136"/>
      <c r="J14" s="100"/>
      <c r="K14" s="93" t="s">
        <v>1470</v>
      </c>
      <c r="L14" s="95" t="s">
        <v>385</v>
      </c>
      <c r="M14" s="132">
        <f t="shared" ref="M14" si="1">N14+O14</f>
        <v>1</v>
      </c>
      <c r="N14" s="96">
        <v>0</v>
      </c>
      <c r="O14" s="97">
        <v>1</v>
      </c>
      <c r="P14" s="95" t="s">
        <v>1471</v>
      </c>
      <c r="Q14" s="95" t="s">
        <v>1472</v>
      </c>
      <c r="R14" s="228" t="s">
        <v>1473</v>
      </c>
      <c r="S14" s="225"/>
    </row>
    <row r="15" spans="1:19" ht="37.5" customHeight="1" thickBot="1">
      <c r="B15" s="169"/>
      <c r="C15" s="170"/>
      <c r="D15" s="14"/>
      <c r="E15" s="13"/>
      <c r="F15" s="13"/>
      <c r="G15" s="13"/>
      <c r="H15" s="14"/>
      <c r="I15" s="14"/>
      <c r="J15" s="14"/>
      <c r="K15" s="26"/>
      <c r="L15" s="14"/>
      <c r="M15" s="26"/>
      <c r="N15" s="26"/>
      <c r="O15" s="26"/>
      <c r="P15" s="14"/>
      <c r="Q15" s="14"/>
      <c r="R15" s="14"/>
      <c r="S15" s="27"/>
    </row>
    <row r="16" spans="1:19" ht="30" customHeight="1" thickBot="1">
      <c r="A16" s="165"/>
      <c r="B16" s="280"/>
      <c r="C16" s="194" t="s">
        <v>606</v>
      </c>
      <c r="D16" s="28" t="s">
        <v>607</v>
      </c>
      <c r="E16" s="195" t="s">
        <v>608</v>
      </c>
      <c r="F16" s="195" t="s">
        <v>609</v>
      </c>
      <c r="G16" s="244" t="s">
        <v>610</v>
      </c>
      <c r="H16" s="244"/>
      <c r="I16" s="243" t="s">
        <v>623</v>
      </c>
      <c r="J16" s="278"/>
      <c r="K16" s="29"/>
      <c r="L16" s="29"/>
      <c r="M16" s="247" t="s">
        <v>611</v>
      </c>
      <c r="N16" s="248"/>
      <c r="O16" s="249"/>
      <c r="P16" s="14"/>
      <c r="Q16" s="14"/>
      <c r="R16" s="14"/>
      <c r="S16" s="27"/>
    </row>
    <row r="17" spans="1:19" ht="30" customHeight="1">
      <c r="A17" s="165"/>
      <c r="B17" s="281"/>
      <c r="C17" s="283">
        <f>SUMPRODUCT(1/COUNTIF(C7:C14,C7:C14))</f>
        <v>7</v>
      </c>
      <c r="D17" s="250">
        <f>SUBTOTAL(3,C7:C14)</f>
        <v>8</v>
      </c>
      <c r="E17" s="250">
        <f>SUMPRODUCT(1/COUNTIF(E7:E14,E7:E14))</f>
        <v>4</v>
      </c>
      <c r="F17" s="250">
        <f>SUMPRODUCT(1/COUNTIF(F7:F14,F7:F14))</f>
        <v>5.9999999999999991</v>
      </c>
      <c r="G17" s="171" t="s">
        <v>721</v>
      </c>
      <c r="H17" s="31">
        <f>COUNTIF(G7:G14,"a")</f>
        <v>2</v>
      </c>
      <c r="I17" s="30" t="s">
        <v>721</v>
      </c>
      <c r="J17" s="31">
        <f>COUNTIF(G7:G14,"a")</f>
        <v>2</v>
      </c>
      <c r="K17" s="32"/>
      <c r="L17" s="33"/>
      <c r="M17" s="34" t="s">
        <v>612</v>
      </c>
      <c r="N17" s="35" t="s">
        <v>613</v>
      </c>
      <c r="O17" s="36" t="s">
        <v>614</v>
      </c>
      <c r="P17" s="14"/>
      <c r="Q17" s="14"/>
      <c r="R17" s="14"/>
      <c r="S17" s="27"/>
    </row>
    <row r="18" spans="1:19" ht="30" customHeight="1">
      <c r="A18" s="165"/>
      <c r="B18" s="281"/>
      <c r="C18" s="283"/>
      <c r="D18" s="251"/>
      <c r="E18" s="251"/>
      <c r="F18" s="251"/>
      <c r="G18" s="172" t="s">
        <v>846</v>
      </c>
      <c r="H18" s="38">
        <f>COUNTIF(G7:G14,"b")</f>
        <v>1</v>
      </c>
      <c r="I18" s="224" t="s">
        <v>846</v>
      </c>
      <c r="J18" s="31">
        <f>COUNTIF(G7:G14,"b")</f>
        <v>1</v>
      </c>
      <c r="K18" s="39"/>
      <c r="L18" s="40" t="s">
        <v>612</v>
      </c>
      <c r="M18" s="41">
        <f>SUBTOTAL(9,M7:M14)</f>
        <v>12</v>
      </c>
      <c r="N18" s="42">
        <f>SUBTOTAL(9,N7:N14)</f>
        <v>5</v>
      </c>
      <c r="O18" s="43">
        <f>SUBTOTAL(9,O7:O14)</f>
        <v>7</v>
      </c>
      <c r="P18" s="14"/>
      <c r="Q18" s="14"/>
      <c r="R18" s="14"/>
      <c r="S18" s="27"/>
    </row>
    <row r="19" spans="1:19" ht="30" customHeight="1" thickBot="1">
      <c r="A19" s="168"/>
      <c r="B19" s="282"/>
      <c r="C19" s="284"/>
      <c r="D19" s="252"/>
      <c r="E19" s="252"/>
      <c r="F19" s="252"/>
      <c r="G19" s="44" t="s">
        <v>847</v>
      </c>
      <c r="H19" s="222">
        <f>COUNTIF(G7:G14,"c")</f>
        <v>5</v>
      </c>
      <c r="I19" s="44" t="s">
        <v>847</v>
      </c>
      <c r="J19" s="223">
        <f>COUNTIF(G7:G14,"c")</f>
        <v>5</v>
      </c>
      <c r="K19" s="46"/>
      <c r="L19" s="47" t="s">
        <v>615</v>
      </c>
      <c r="M19" s="48">
        <f>SUBTOTAL(1,M7:M14)</f>
        <v>1.5</v>
      </c>
      <c r="N19" s="49">
        <f>SUBTOTAL(1,N7:N14)</f>
        <v>0.625</v>
      </c>
      <c r="O19" s="50">
        <f>SUBTOTAL(1,O7:O14)</f>
        <v>0.875</v>
      </c>
      <c r="P19" s="15"/>
      <c r="Q19" s="15"/>
    </row>
    <row r="20" spans="1:19" ht="24.95" customHeight="1">
      <c r="G20" s="59"/>
      <c r="J20" s="58"/>
      <c r="K20" s="59"/>
    </row>
    <row r="21" spans="1:19" ht="24.95" customHeight="1"/>
    <row r="22" spans="1:19" ht="24.95" customHeight="1"/>
  </sheetData>
  <mergeCells count="22">
    <mergeCell ref="R3:R5"/>
    <mergeCell ref="S3:S5"/>
    <mergeCell ref="Q3:Q5"/>
    <mergeCell ref="B3:B4"/>
    <mergeCell ref="C3:C5"/>
    <mergeCell ref="D3:D5"/>
    <mergeCell ref="E3:E5"/>
    <mergeCell ref="F3:F5"/>
    <mergeCell ref="G3:H5"/>
    <mergeCell ref="I3:J5"/>
    <mergeCell ref="K3:K5"/>
    <mergeCell ref="L3:L5"/>
    <mergeCell ref="M3:O4"/>
    <mergeCell ref="P3:P5"/>
    <mergeCell ref="B16:B19"/>
    <mergeCell ref="G16:H16"/>
    <mergeCell ref="I16:J16"/>
    <mergeCell ref="M16:O16"/>
    <mergeCell ref="C17:C19"/>
    <mergeCell ref="D17:D19"/>
    <mergeCell ref="E17:E19"/>
    <mergeCell ref="F17:F19"/>
  </mergeCells>
  <phoneticPr fontId="7"/>
  <dataValidations count="1">
    <dataValidation type="list" allowBlank="1" showInputMessage="1" showErrorMessage="1" sqref="WLL8 WBP8 VRT8 VHX8 UYB8 UOF8 UEJ8 TUN8 TKR8 TAV8 SQZ8 SHD8 RXH8 RNL8 RDP8 QTT8 QJX8 QAB8 PQF8 PGJ8 OWN8 OMR8 OCV8 NSZ8 NJD8 MZH8 MPL8 MFP8 LVT8 LLX8 LCB8 KSF8 KIJ8 JYN8 JOR8 JEV8 IUZ8 ILD8 IBH8 HRL8 HHP8 GXT8 GNX8 GEB8 FUF8 FKJ8 FAN8 EQR8 EGV8 DWZ8 DND8 DDH8 CTL8 CJP8 BZT8 BPX8 BGB8 AWF8 AMJ8 ACN8 SR8 IV8 WVH8 WLL11 WBP11 VRT11 VHX11 UYB11 UOF11 UEJ11 TUN11 TKR11 TAV11 SQZ11 SHD11 RXH11 RNL11 RDP11 QTT11 QJX11 QAB11 PQF11 PGJ11 OWN11 OMR11 OCV11 NSZ11 NJD11 MZH11 MPL11 MFP11 LVT11 LLX11 LCB11 KSF11 KIJ11 JYN11 JOR11 JEV11 IUZ11 ILD11 IBH11 HRL11 HHP11 GXT11 GNX11 GEB11 FUF11 FKJ11 FAN11 EQR11 EGV11 DWZ11 DND11 DDH11 CTL11 CJP11 BZT11 BPX11 BGB11 AWF11 AMJ11 ACN11 SR11 IV11 WVH11">
      <formula1>#REF!</formula1>
    </dataValidation>
  </dataValidations>
  <hyperlinks>
    <hyperlink ref="R11" r:id="rId1" display="http://www.pref.saga.lg.jp/web/kensei/_1363/sekai-keikaku/kyoten.html"/>
  </hyperlinks>
  <printOptions horizontalCentered="1"/>
  <pageMargins left="0.23622047244094491" right="0.19685039370078741" top="0.62992125984251968" bottom="0.39370078740157483" header="0.31496062992125984" footer="0.19685039370078741"/>
  <pageSetup paperSize="8" scale="58" fitToHeight="0" orientation="landscape" cellComments="asDisplayed" r:id="rId2"/>
  <headerFooter>
    <oddHeader>&amp;C&amp;"-,太字"&amp;18自治体の海外拠点一覧（平成28年９月末現在）&amp;R&amp;G　</oddHeader>
    <oddFooter>&amp;L&amp;F&amp;C&amp;P/&amp;N&amp;R&amp;"-,太字"&amp;18&amp;A</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自治体別一覧</vt:lpstr>
      <vt:lpstr>新設拠点（H27.10～H28.09）</vt:lpstr>
      <vt:lpstr>廃止拠点（H27.09～H28.09）</vt:lpstr>
      <vt:lpstr>自治体別一覧!Print_Area</vt:lpstr>
      <vt:lpstr>'新設拠点（H27.10～H28.09）'!Print_Area</vt:lpstr>
      <vt:lpstr>'廃止拠点（H27.09～H28.09）'!Print_Area</vt:lpstr>
      <vt:lpstr>自治体別一覧!Print_Titles</vt:lpstr>
      <vt:lpstr>'新設拠点（H27.10～H28.09）'!Print_Titles</vt:lpstr>
      <vt:lpstr>'廃止拠点（H27.09～H28.09）'!Print_Titles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一般財団法人 自治体国際化協会</cp:lastModifiedBy>
  <cp:lastPrinted>2017-03-29T09:39:54Z</cp:lastPrinted>
  <dcterms:created xsi:type="dcterms:W3CDTF">2013-10-09T02:58:23Z</dcterms:created>
  <dcterms:modified xsi:type="dcterms:W3CDTF">2017-03-29T10:12:29Z</dcterms:modified>
</cp:coreProperties>
</file>