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y-inomaru\Desktop\"/>
    </mc:Choice>
  </mc:AlternateContent>
  <bookViews>
    <workbookView xWindow="0" yWindow="0" windowWidth="20490" windowHeight="9930"/>
  </bookViews>
  <sheets>
    <sheet name="【全体】自治体別一覧 " sheetId="27" r:id="rId1"/>
    <sheet name="【新規】自治体別一覧" sheetId="25" r:id="rId2"/>
    <sheet name="【廃止】自治体別一覧" sheetId="26" r:id="rId3"/>
  </sheets>
  <definedNames>
    <definedName name="_xlnm._FilterDatabase" localSheetId="1" hidden="1">【新規】自治体別一覧!$A$5:$R$47</definedName>
    <definedName name="_xlnm._FilterDatabase" localSheetId="0" hidden="1">'【全体】自治体別一覧 '!$A$5:$S$283</definedName>
    <definedName name="_xlnm._FilterDatabase" localSheetId="2" hidden="1">【廃止】自治体別一覧!$A$5:$R$11</definedName>
    <definedName name="_xlnm.Print_Area" localSheetId="1">【新規】自治体別一覧!$A$3:$R$54</definedName>
    <definedName name="_xlnm.Print_Area" localSheetId="0">'【全体】自治体別一覧 '!$A$2:$S$290</definedName>
    <definedName name="_xlnm.Print_Area" localSheetId="2">【廃止】自治体別一覧!$3:$18</definedName>
    <definedName name="_xlnm.Print_Titles" localSheetId="1">【新規】自治体別一覧!$3:$6</definedName>
    <definedName name="_xlnm.Print_Titles" localSheetId="0">'【全体】自治体別一覧 '!$3:$6</definedName>
    <definedName name="_xlnm.Print_Titles" localSheetId="2">【廃止】自治体別一覧!$3:$6</definedName>
    <definedName name="Z_D2B7B22F_D264_42CB_85A6_D3838EBCDCD5_.wvu.FilterData" localSheetId="1" hidden="1">【新規】自治体別一覧!$A$3:$R$6</definedName>
    <definedName name="Z_D2B7B22F_D264_42CB_85A6_D3838EBCDCD5_.wvu.FilterData" localSheetId="0" hidden="1">'【全体】自治体別一覧 '!$A$3:$S$6</definedName>
    <definedName name="Z_D2B7B22F_D264_42CB_85A6_D3838EBCDCD5_.wvu.FilterData" localSheetId="2" hidden="1">【廃止】自治体別一覧!$A$3:$R$6</definedName>
    <definedName name="Z_D2B7B22F_D264_42CB_85A6_D3838EBCDCD5_.wvu.PrintArea" localSheetId="1" hidden="1">【新規】自治体別一覧!$A$1:$R$52</definedName>
    <definedName name="Z_D2B7B22F_D264_42CB_85A6_D3838EBCDCD5_.wvu.PrintArea" localSheetId="0" hidden="1">'【全体】自治体別一覧 '!$A$1:$S$288</definedName>
    <definedName name="Z_D2B7B22F_D264_42CB_85A6_D3838EBCDCD5_.wvu.PrintArea" localSheetId="2" hidden="1">【廃止】自治体別一覧!$A$1:$R$16</definedName>
    <definedName name="Z_D2B7B22F_D264_42CB_85A6_D3838EBCDCD5_.wvu.PrintTitles" localSheetId="1" hidden="1">【新規】自治体別一覧!$3:$6</definedName>
    <definedName name="Z_D2B7B22F_D264_42CB_85A6_D3838EBCDCD5_.wvu.PrintTitles" localSheetId="0" hidden="1">'【全体】自治体別一覧 '!$3:$6</definedName>
    <definedName name="Z_D2B7B22F_D264_42CB_85A6_D3838EBCDCD5_.wvu.PrintTitles" localSheetId="2" hidden="1">【廃止】自治体別一覧!$3:$6</definedName>
    <definedName name="Z_D2B7B22F_D264_42CB_85A6_D3838EBCDCD5_.wvu.Rows" localSheetId="1" hidden="1">【新規】自治体別一覧!$1:$2</definedName>
    <definedName name="Z_D2B7B22F_D264_42CB_85A6_D3838EBCDCD5_.wvu.Rows" localSheetId="0" hidden="1">'【全体】自治体別一覧 '!$1:$2</definedName>
    <definedName name="Z_D2B7B22F_D264_42CB_85A6_D3838EBCDCD5_.wvu.Rows" localSheetId="2" hidden="1">【廃止】自治体別一覧!$1:$2</definedName>
  </definedNames>
  <calcPr calcId="152511"/>
  <customWorkbookViews>
    <customWorkbookView name="CL - 個人用ビュー" guid="{D2B7B22F-D264-42CB-85A6-D3838EBCDCD5}" mergeInterval="0" personalView="1" maximized="1" xWindow="1" yWindow="1" windowWidth="1596" windowHeight="673" activeSheetId="1"/>
  </customWorkbookViews>
</workbook>
</file>

<file path=xl/calcChain.xml><?xml version="1.0" encoding="utf-8"?>
<calcChain xmlns="http://schemas.openxmlformats.org/spreadsheetml/2006/main">
  <c r="C63" i="25" l="1"/>
  <c r="C69" i="25"/>
  <c r="C68" i="25"/>
  <c r="L34" i="25"/>
  <c r="M191" i="27"/>
  <c r="L45" i="25" l="1"/>
  <c r="L44" i="25"/>
  <c r="M250" i="27"/>
  <c r="M249" i="27"/>
  <c r="E286" i="27" l="1"/>
  <c r="F286" i="27" l="1"/>
  <c r="D286" i="27"/>
  <c r="D305" i="27"/>
  <c r="F303" i="27"/>
  <c r="D304" i="27"/>
  <c r="F302" i="27"/>
  <c r="D303" i="27"/>
  <c r="F301" i="27"/>
  <c r="D302" i="27"/>
  <c r="F300" i="27"/>
  <c r="D301" i="27"/>
  <c r="D300" i="27"/>
  <c r="F298" i="27"/>
  <c r="D299" i="27"/>
  <c r="D298" i="27"/>
  <c r="F297" i="27"/>
  <c r="D297" i="27"/>
  <c r="F296" i="27"/>
  <c r="D296" i="27"/>
  <c r="F295" i="27"/>
  <c r="D295" i="27"/>
  <c r="F294" i="27"/>
  <c r="D294" i="27"/>
  <c r="F293" i="27"/>
  <c r="D293" i="27"/>
  <c r="F292" i="27"/>
  <c r="D292" i="27"/>
  <c r="H289" i="27"/>
  <c r="O288" i="27"/>
  <c r="N288" i="27"/>
  <c r="H288" i="27"/>
  <c r="O287" i="27"/>
  <c r="N287" i="27"/>
  <c r="H287" i="27"/>
  <c r="H286" i="27"/>
  <c r="C286" i="27"/>
  <c r="M283" i="27"/>
  <c r="M282" i="27"/>
  <c r="M281" i="27"/>
  <c r="M280" i="27"/>
  <c r="M279" i="27"/>
  <c r="M278" i="27"/>
  <c r="M277" i="27"/>
  <c r="M276" i="27"/>
  <c r="M275" i="27"/>
  <c r="M274" i="27"/>
  <c r="M273" i="27"/>
  <c r="M272" i="27"/>
  <c r="M271" i="27"/>
  <c r="M270" i="27"/>
  <c r="M269" i="27"/>
  <c r="M268" i="27"/>
  <c r="M267" i="27"/>
  <c r="M266" i="27"/>
  <c r="M265" i="27"/>
  <c r="M264" i="27"/>
  <c r="M263" i="27"/>
  <c r="M261" i="27"/>
  <c r="M260" i="27"/>
  <c r="M259" i="27"/>
  <c r="M258" i="27"/>
  <c r="M257" i="27"/>
  <c r="M256" i="27"/>
  <c r="M255" i="27"/>
  <c r="M254" i="27"/>
  <c r="M253" i="27"/>
  <c r="M252" i="27"/>
  <c r="M251" i="27"/>
  <c r="M248" i="27"/>
  <c r="M247" i="27"/>
  <c r="M246" i="27"/>
  <c r="M245" i="27"/>
  <c r="M244" i="27"/>
  <c r="M243" i="27"/>
  <c r="M242" i="27"/>
  <c r="M241" i="27"/>
  <c r="M240" i="27"/>
  <c r="M239" i="27"/>
  <c r="M238" i="27"/>
  <c r="M237" i="27"/>
  <c r="M236" i="27"/>
  <c r="M235" i="27"/>
  <c r="M234" i="27"/>
  <c r="M233" i="27"/>
  <c r="M232" i="27"/>
  <c r="M231" i="27"/>
  <c r="M230" i="27"/>
  <c r="M229" i="27"/>
  <c r="M228" i="27"/>
  <c r="M227" i="27"/>
  <c r="M226" i="27"/>
  <c r="M225" i="27"/>
  <c r="M224" i="27"/>
  <c r="M223" i="27"/>
  <c r="M222" i="27"/>
  <c r="M221" i="27"/>
  <c r="M220" i="27"/>
  <c r="M217" i="27"/>
  <c r="M216" i="27"/>
  <c r="M215" i="27"/>
  <c r="M214" i="27"/>
  <c r="M213" i="27"/>
  <c r="M212" i="27"/>
  <c r="M211" i="27"/>
  <c r="M210" i="27"/>
  <c r="M209" i="27"/>
  <c r="M208" i="27"/>
  <c r="M207" i="27"/>
  <c r="M206" i="27"/>
  <c r="M205" i="27"/>
  <c r="M204" i="27"/>
  <c r="M203" i="27"/>
  <c r="M202" i="27"/>
  <c r="M201" i="27"/>
  <c r="M200" i="27"/>
  <c r="M198" i="27"/>
  <c r="M197" i="27"/>
  <c r="M196" i="27"/>
  <c r="M195" i="27"/>
  <c r="M194" i="27"/>
  <c r="M192" i="27"/>
  <c r="M182" i="27"/>
  <c r="M181" i="27"/>
  <c r="M180" i="27"/>
  <c r="M179" i="27"/>
  <c r="M178" i="27"/>
  <c r="M177" i="27"/>
  <c r="M176" i="27"/>
  <c r="M168" i="27"/>
  <c r="M167" i="27"/>
  <c r="M166" i="27"/>
  <c r="M165" i="27"/>
  <c r="M164" i="27"/>
  <c r="M163" i="27"/>
  <c r="M162" i="27"/>
  <c r="M161" i="27"/>
  <c r="M160" i="27"/>
  <c r="M159" i="27"/>
  <c r="M158" i="27"/>
  <c r="M151" i="27"/>
  <c r="M150" i="27"/>
  <c r="M149"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17" i="27"/>
  <c r="M116" i="27"/>
  <c r="M115" i="27"/>
  <c r="M114" i="27"/>
  <c r="M112" i="27"/>
  <c r="M111" i="27"/>
  <c r="M110" i="27"/>
  <c r="M108" i="27"/>
  <c r="M107" i="27"/>
  <c r="M105" i="27"/>
  <c r="M104" i="27"/>
  <c r="M103" i="27"/>
  <c r="M102" i="27"/>
  <c r="M101" i="27"/>
  <c r="M100" i="27"/>
  <c r="M99" i="27"/>
  <c r="M98" i="27"/>
  <c r="M97" i="27"/>
  <c r="M96" i="27"/>
  <c r="M95"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43" i="27"/>
  <c r="M42" i="27"/>
  <c r="M41" i="27"/>
  <c r="M40" i="27"/>
  <c r="M39" i="27"/>
  <c r="M38" i="27"/>
  <c r="M36" i="27"/>
  <c r="M35" i="27"/>
  <c r="M34" i="27"/>
  <c r="M33" i="27"/>
  <c r="M32" i="27"/>
  <c r="M31" i="27"/>
  <c r="M30" i="27"/>
  <c r="M29" i="27"/>
  <c r="M28" i="27"/>
  <c r="M27" i="27"/>
  <c r="M26" i="27"/>
  <c r="M25" i="27"/>
  <c r="M24" i="27"/>
  <c r="M23" i="27"/>
  <c r="M22" i="27"/>
  <c r="M21" i="27"/>
  <c r="M20" i="27"/>
  <c r="M19" i="27"/>
  <c r="M18" i="27"/>
  <c r="M17" i="27"/>
  <c r="M16" i="27"/>
  <c r="M15" i="27"/>
  <c r="M14" i="27"/>
  <c r="M12" i="27"/>
  <c r="M11" i="27"/>
  <c r="M10" i="27"/>
  <c r="M9" i="27"/>
  <c r="M8" i="27"/>
  <c r="M7" i="27"/>
  <c r="F304" i="27" l="1"/>
  <c r="M288" i="27"/>
  <c r="D306" i="27"/>
  <c r="F299" i="27"/>
  <c r="M287" i="27"/>
  <c r="F305" i="27" l="1"/>
  <c r="L11" i="26"/>
  <c r="L10" i="26"/>
  <c r="L9" i="26"/>
  <c r="C50" i="25" l="1"/>
  <c r="B50" i="25"/>
  <c r="L37" i="25" l="1"/>
  <c r="L36" i="25"/>
  <c r="L8" i="26" l="1"/>
  <c r="L7" i="26"/>
  <c r="C23" i="26"/>
  <c r="C22" i="26"/>
  <c r="C21" i="26"/>
  <c r="C20" i="26"/>
  <c r="C19" i="26"/>
  <c r="G17" i="26"/>
  <c r="N16" i="26"/>
  <c r="M16" i="26"/>
  <c r="G16" i="26"/>
  <c r="N15" i="26"/>
  <c r="M15" i="26"/>
  <c r="G15" i="26"/>
  <c r="G14" i="26"/>
  <c r="E14" i="26"/>
  <c r="D14" i="26"/>
  <c r="C14" i="26"/>
  <c r="B14" i="26"/>
  <c r="C59" i="25"/>
  <c r="C70" i="25"/>
  <c r="C66" i="25"/>
  <c r="L16" i="26" l="1"/>
  <c r="C24" i="26"/>
  <c r="L15" i="26"/>
  <c r="C71" i="25" l="1"/>
  <c r="G52" i="25"/>
  <c r="D50" i="25"/>
  <c r="E50" i="25" l="1"/>
  <c r="M52" i="25" l="1"/>
  <c r="N52" i="25"/>
  <c r="N51" i="25"/>
  <c r="C72" i="25"/>
  <c r="C67" i="25"/>
  <c r="C65" i="25"/>
  <c r="C64" i="25"/>
  <c r="C62" i="25"/>
  <c r="C61" i="25"/>
  <c r="C60" i="25"/>
  <c r="C57" i="25"/>
  <c r="C58" i="25"/>
  <c r="G51" i="25"/>
  <c r="G50" i="25"/>
  <c r="G53" i="25"/>
  <c r="L47" i="25"/>
  <c r="L46" i="25"/>
  <c r="L43" i="25"/>
  <c r="L42" i="25"/>
  <c r="L41" i="25"/>
  <c r="L38" i="25"/>
  <c r="L35" i="25"/>
  <c r="L31" i="25"/>
  <c r="L30" i="25"/>
  <c r="L29" i="25"/>
  <c r="L28" i="25"/>
  <c r="L27" i="25"/>
  <c r="L26" i="25"/>
  <c r="L25" i="25"/>
  <c r="L24" i="25"/>
  <c r="L23" i="25"/>
  <c r="L22" i="25"/>
  <c r="L21" i="25"/>
  <c r="L20" i="25"/>
  <c r="L19" i="25"/>
  <c r="L18" i="25"/>
  <c r="L17" i="25" l="1"/>
  <c r="L16" i="25"/>
  <c r="L15" i="25"/>
  <c r="L9" i="25" l="1"/>
  <c r="L8" i="25"/>
  <c r="L7" i="25"/>
  <c r="L51" i="25" l="1"/>
  <c r="L52" i="25"/>
  <c r="M51" i="25"/>
  <c r="C73" i="25"/>
</calcChain>
</file>

<file path=xl/comments1.xml><?xml version="1.0" encoding="utf-8"?>
<comments xmlns="http://schemas.openxmlformats.org/spreadsheetml/2006/main">
  <authors>
    <author>沖縄県</author>
    <author>FINE_User</author>
    <author>RENTAI</author>
    <author>一般財団法人 自治体国際化協会</author>
  </authors>
  <commentList>
    <comment ref="O184" authorId="0" shapeId="0">
      <text>
        <r>
          <rPr>
            <b/>
            <sz val="9"/>
            <color indexed="81"/>
            <rFont val="ＭＳ Ｐゴシック"/>
            <family val="3"/>
            <charset val="128"/>
          </rPr>
          <t>沖縄県:</t>
        </r>
        <r>
          <rPr>
            <sz val="9"/>
            <color indexed="81"/>
            <rFont val="ＭＳ Ｐゴシック"/>
            <family val="3"/>
            <charset val="128"/>
          </rPr>
          <t xml:space="preserve">
福州事務所２名を含める。</t>
        </r>
      </text>
    </comment>
    <comment ref="O251" authorId="1" shapeId="0">
      <text>
        <r>
          <rPr>
            <sz val="9"/>
            <color indexed="81"/>
            <rFont val="MS P ゴシック"/>
            <family val="3"/>
            <charset val="128"/>
          </rPr>
          <t xml:space="preserve">現地で釜山市の外郭団体が雇用している職員が１名おりますが、福岡市雇用ではないため、０としております。
</t>
        </r>
      </text>
    </comment>
    <comment ref="K258" authorId="2" shapeId="0">
      <text>
        <r>
          <rPr>
            <sz val="9"/>
            <color indexed="81"/>
            <rFont val="ＭＳ Ｐゴシック"/>
            <family val="3"/>
            <charset val="128"/>
          </rPr>
          <t>H30年度～該当の現地在住者（個人）が変更となったため、年度を修正。（新たに設置した訳ではないですが、他も個人の継続状況に合わせて設置年度を記載しているため変更するもの。）</t>
        </r>
      </text>
    </comment>
    <comment ref="F286" authorId="3" shapeId="0">
      <text>
        <r>
          <rPr>
            <b/>
            <sz val="9"/>
            <color indexed="81"/>
            <rFont val="ＭＳ Ｐゴシック"/>
            <family val="3"/>
            <charset val="128"/>
          </rPr>
          <t>2地域併記（ダブり）分をマイナス</t>
        </r>
      </text>
    </comment>
  </commentList>
</comments>
</file>

<file path=xl/comments2.xml><?xml version="1.0" encoding="utf-8"?>
<comments xmlns="http://schemas.openxmlformats.org/spreadsheetml/2006/main">
  <authors>
    <author>CL</author>
  </authors>
  <commentList>
    <comment ref="C3"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JETROとの共同事務所形式の場合は、名称を「JETRO共同事務所」とする。</t>
        </r>
      </text>
    </comment>
    <comment ref="M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日本から派遣している職員数。（自治体職員でない場合も記入）</t>
        </r>
      </text>
    </comment>
    <comment ref="N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現地で雇用している職員数。（職種を問わない。運転手等も雇用していればカウントする。）</t>
        </r>
      </text>
    </comment>
  </commentList>
</comments>
</file>

<file path=xl/comments3.xml><?xml version="1.0" encoding="utf-8"?>
<comments xmlns="http://schemas.openxmlformats.org/spreadsheetml/2006/main">
  <authors>
    <author>CL</author>
  </authors>
  <commentList>
    <comment ref="C3"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JETROとの共同事務所形式の場合は、名称を「JETRO共同事務所」とする。</t>
        </r>
      </text>
    </comment>
    <comment ref="M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日本から派遣している職員数。（自治体職員でない場合も記入）</t>
        </r>
      </text>
    </comment>
    <comment ref="N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現地で雇用している職員数。（職種を問わない。運転手等も雇用していればカウントする。）</t>
        </r>
      </text>
    </comment>
  </commentList>
</comments>
</file>

<file path=xl/sharedStrings.xml><?xml version="1.0" encoding="utf-8"?>
<sst xmlns="http://schemas.openxmlformats.org/spreadsheetml/2006/main" count="3823" uniqueCount="1588">
  <si>
    <t>団体</t>
    <rPh sb="0" eb="2">
      <t>ダンタイ</t>
    </rPh>
    <phoneticPr fontId="21"/>
  </si>
  <si>
    <t>拠点</t>
    <rPh sb="0" eb="2">
      <t>キョテン</t>
    </rPh>
    <phoneticPr fontId="21"/>
  </si>
  <si>
    <t>団体名</t>
    <rPh sb="0" eb="3">
      <t>ダンタイメイ</t>
    </rPh>
    <phoneticPr fontId="21"/>
  </si>
  <si>
    <t>①拠点名</t>
    <rPh sb="1" eb="3">
      <t>キョテン</t>
    </rPh>
    <rPh sb="3" eb="4">
      <t>メイ</t>
    </rPh>
    <phoneticPr fontId="21"/>
  </si>
  <si>
    <t>③拠点都市</t>
    <rPh sb="1" eb="3">
      <t>キョテン</t>
    </rPh>
    <rPh sb="3" eb="5">
      <t>トシ</t>
    </rPh>
    <phoneticPr fontId="21"/>
  </si>
  <si>
    <t xml:space="preserve">
④拠点形態</t>
    <rPh sb="3" eb="5">
      <t>キョテン</t>
    </rPh>
    <rPh sb="5" eb="7">
      <t>ケイタイ</t>
    </rPh>
    <phoneticPr fontId="21"/>
  </si>
  <si>
    <r>
      <t>計
(</t>
    </r>
    <r>
      <rPr>
        <sz val="10"/>
        <rFont val="ＭＳ Ｐゴシック"/>
        <family val="3"/>
        <charset val="128"/>
      </rPr>
      <t>a)
+
(b)</t>
    </r>
    <rPh sb="0" eb="1">
      <t>ケイ</t>
    </rPh>
    <phoneticPr fontId="21"/>
  </si>
  <si>
    <t>派遣
(a)</t>
    <rPh sb="0" eb="2">
      <t>ハケン</t>
    </rPh>
    <phoneticPr fontId="21"/>
  </si>
  <si>
    <r>
      <t>現地
(</t>
    </r>
    <r>
      <rPr>
        <sz val="10"/>
        <rFont val="ＭＳ Ｐゴシック"/>
        <family val="3"/>
        <charset val="128"/>
      </rPr>
      <t>b)</t>
    </r>
    <rPh sb="0" eb="2">
      <t>ゲンチ</t>
    </rPh>
    <phoneticPr fontId="21"/>
  </si>
  <si>
    <t>北海道</t>
    <rPh sb="0" eb="3">
      <t>ホッカイドウ</t>
    </rPh>
    <phoneticPr fontId="21"/>
  </si>
  <si>
    <t>北東北３県・北海道ソウル事務所</t>
    <rPh sb="0" eb="1">
      <t>キタ</t>
    </rPh>
    <rPh sb="1" eb="3">
      <t>トウホク</t>
    </rPh>
    <rPh sb="4" eb="5">
      <t>ケン</t>
    </rPh>
    <rPh sb="6" eb="9">
      <t>ホッカイドウ</t>
    </rPh>
    <rPh sb="12" eb="14">
      <t>ジム</t>
    </rPh>
    <rPh sb="14" eb="15">
      <t>ショ</t>
    </rPh>
    <phoneticPr fontId="21"/>
  </si>
  <si>
    <t>韓国</t>
    <rPh sb="0" eb="2">
      <t>カンコク</t>
    </rPh>
    <phoneticPr fontId="21"/>
  </si>
  <si>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21"/>
  </si>
  <si>
    <t>①観光情報提供等観光関連事業
②道産品ＰＲ等物産関連事業
③交流の推進</t>
    <rPh sb="30" eb="32">
      <t>コウリュウ</t>
    </rPh>
    <rPh sb="33" eb="35">
      <t>スイシン</t>
    </rPh>
    <phoneticPr fontId="21"/>
  </si>
  <si>
    <t>北海道サハリン事務所</t>
    <rPh sb="0" eb="3">
      <t>ホッカイドウ</t>
    </rPh>
    <rPh sb="7" eb="9">
      <t>ジム</t>
    </rPh>
    <rPh sb="9" eb="10">
      <t>ショ</t>
    </rPh>
    <phoneticPr fontId="21"/>
  </si>
  <si>
    <t>独自海外事務所</t>
    <rPh sb="0" eb="2">
      <t>ドクジ</t>
    </rPh>
    <rPh sb="2" eb="4">
      <t>カイガイ</t>
    </rPh>
    <rPh sb="4" eb="6">
      <t>ジム</t>
    </rPh>
    <rPh sb="6" eb="7">
      <t>ショ</t>
    </rPh>
    <phoneticPr fontId="21"/>
  </si>
  <si>
    <t>上海</t>
  </si>
  <si>
    <t>中国</t>
  </si>
  <si>
    <t>H23</t>
  </si>
  <si>
    <t>独自海外事務所</t>
    <rPh sb="0" eb="2">
      <t>ドクジ</t>
    </rPh>
    <rPh sb="2" eb="4">
      <t>カイガイ</t>
    </rPh>
    <rPh sb="4" eb="7">
      <t>ジムショ</t>
    </rPh>
    <phoneticPr fontId="21"/>
  </si>
  <si>
    <t>b</t>
  </si>
  <si>
    <t>中国</t>
    <rPh sb="0" eb="2">
      <t>チュウゴク</t>
    </rPh>
    <phoneticPr fontId="19"/>
  </si>
  <si>
    <t>台湾</t>
    <rPh sb="0" eb="2">
      <t>タイワン</t>
    </rPh>
    <phoneticPr fontId="19"/>
  </si>
  <si>
    <t>サハリン州ユジノサハリンスク市</t>
    <rPh sb="4" eb="5">
      <t>シュウ</t>
    </rPh>
    <rPh sb="14" eb="15">
      <t>シ</t>
    </rPh>
    <phoneticPr fontId="21"/>
  </si>
  <si>
    <t>米国</t>
    <rPh sb="0" eb="2">
      <t>ベイコク</t>
    </rPh>
    <phoneticPr fontId="19"/>
  </si>
  <si>
    <t>英国</t>
    <rPh sb="0" eb="2">
      <t>エイコク</t>
    </rPh>
    <phoneticPr fontId="19"/>
  </si>
  <si>
    <t>全体</t>
    <rPh sb="0" eb="2">
      <t>ゼンタイ</t>
    </rPh>
    <phoneticPr fontId="19"/>
  </si>
  <si>
    <t>自治体数</t>
    <rPh sb="0" eb="3">
      <t>ジチタイ</t>
    </rPh>
    <rPh sb="3" eb="4">
      <t>スウ</t>
    </rPh>
    <phoneticPr fontId="19"/>
  </si>
  <si>
    <t>拠点数</t>
    <rPh sb="0" eb="3">
      <t>キョテンスウ</t>
    </rPh>
    <phoneticPr fontId="19"/>
  </si>
  <si>
    <t>設置国数</t>
    <rPh sb="0" eb="2">
      <t>セッチ</t>
    </rPh>
    <rPh sb="2" eb="4">
      <t>コクスウ</t>
    </rPh>
    <phoneticPr fontId="19"/>
  </si>
  <si>
    <t>設置都市数</t>
    <rPh sb="0" eb="2">
      <t>セッチ</t>
    </rPh>
    <rPh sb="2" eb="4">
      <t>トシ</t>
    </rPh>
    <rPh sb="4" eb="5">
      <t>スウ</t>
    </rPh>
    <phoneticPr fontId="19"/>
  </si>
  <si>
    <t>形態別拠点数</t>
    <rPh sb="0" eb="3">
      <t>ケイタイベツ</t>
    </rPh>
    <rPh sb="3" eb="6">
      <t>キョテンスウ</t>
    </rPh>
    <phoneticPr fontId="19"/>
  </si>
  <si>
    <t>職員数</t>
    <rPh sb="0" eb="2">
      <t>ショクイン</t>
    </rPh>
    <rPh sb="2" eb="3">
      <t>スウ</t>
    </rPh>
    <phoneticPr fontId="19"/>
  </si>
  <si>
    <t>計</t>
    <rPh sb="0" eb="1">
      <t>ケイ</t>
    </rPh>
    <phoneticPr fontId="19"/>
  </si>
  <si>
    <t>派遣</t>
    <rPh sb="0" eb="2">
      <t>ハケン</t>
    </rPh>
    <phoneticPr fontId="19"/>
  </si>
  <si>
    <t>現地</t>
    <rPh sb="0" eb="2">
      <t>ゲンチ</t>
    </rPh>
    <phoneticPr fontId="19"/>
  </si>
  <si>
    <t>平均</t>
    <rPh sb="0" eb="2">
      <t>ヘイキン</t>
    </rPh>
    <phoneticPr fontId="19"/>
  </si>
  <si>
    <t>自動計算</t>
    <rPh sb="0" eb="2">
      <t>ジドウ</t>
    </rPh>
    <rPh sb="2" eb="4">
      <t>ケイサン</t>
    </rPh>
    <phoneticPr fontId="19"/>
  </si>
  <si>
    <t>②拠点設置国
・地域</t>
    <rPh sb="1" eb="3">
      <t>キョテン</t>
    </rPh>
    <rPh sb="3" eb="5">
      <t>セッチ</t>
    </rPh>
    <rPh sb="5" eb="6">
      <t>コク</t>
    </rPh>
    <rPh sb="8" eb="10">
      <t>チイキ</t>
    </rPh>
    <phoneticPr fontId="21"/>
  </si>
  <si>
    <t xml:space="preserve">    ⑤委託先の
       名称
</t>
    <rPh sb="5" eb="8">
      <t>イタクサキ</t>
    </rPh>
    <rPh sb="17" eb="19">
      <t>メイショウ</t>
    </rPh>
    <phoneticPr fontId="19"/>
  </si>
  <si>
    <t>⑥設置年度</t>
    <rPh sb="1" eb="3">
      <t>セッチ</t>
    </rPh>
    <rPh sb="3" eb="5">
      <t>ネンド</t>
    </rPh>
    <phoneticPr fontId="21"/>
  </si>
  <si>
    <t>⑦主管部課名</t>
    <rPh sb="1" eb="3">
      <t>シュカン</t>
    </rPh>
    <rPh sb="3" eb="5">
      <t>ブカ</t>
    </rPh>
    <rPh sb="5" eb="6">
      <t>メイ</t>
    </rPh>
    <phoneticPr fontId="21"/>
  </si>
  <si>
    <t>⑧職員数</t>
    <rPh sb="1" eb="3">
      <t>ショクイン</t>
    </rPh>
    <rPh sb="3" eb="4">
      <t>スウ</t>
    </rPh>
    <phoneticPr fontId="21"/>
  </si>
  <si>
    <t>⑨設置理由</t>
    <rPh sb="1" eb="3">
      <t>セッチ</t>
    </rPh>
    <rPh sb="3" eb="5">
      <t>リユウ</t>
    </rPh>
    <phoneticPr fontId="21"/>
  </si>
  <si>
    <t>⑩主な活動内容</t>
    <rPh sb="1" eb="2">
      <t>オモ</t>
    </rPh>
    <rPh sb="3" eb="5">
      <t>カツドウ</t>
    </rPh>
    <rPh sb="5" eb="7">
      <t>ナイヨウ</t>
    </rPh>
    <phoneticPr fontId="21"/>
  </si>
  <si>
    <t>⑫備考</t>
    <rPh sb="1" eb="3">
      <t>ビコウ</t>
    </rPh>
    <phoneticPr fontId="21"/>
  </si>
  <si>
    <t>経済部経済企画局国際経済室</t>
    <rPh sb="0" eb="2">
      <t>ケイザイ</t>
    </rPh>
    <rPh sb="2" eb="3">
      <t>ブ</t>
    </rPh>
    <rPh sb="3" eb="5">
      <t>ケイザイ</t>
    </rPh>
    <rPh sb="5" eb="8">
      <t>キカクキョク</t>
    </rPh>
    <rPh sb="8" eb="10">
      <t>コクサイ</t>
    </rPh>
    <rPh sb="10" eb="12">
      <t>ケイザイ</t>
    </rPh>
    <rPh sb="12" eb="13">
      <t>シツ</t>
    </rPh>
    <phoneticPr fontId="21"/>
  </si>
  <si>
    <t>総合政策部国際局国際課</t>
    <rPh sb="0" eb="2">
      <t>ソウゴウ</t>
    </rPh>
    <rPh sb="2" eb="5">
      <t>セイサクブ</t>
    </rPh>
    <rPh sb="5" eb="8">
      <t>コクサイキョク</t>
    </rPh>
    <rPh sb="8" eb="11">
      <t>コクサイカ</t>
    </rPh>
    <phoneticPr fontId="21"/>
  </si>
  <si>
    <t>北海道</t>
  </si>
  <si>
    <t>経済部経済企画局国際経済室</t>
    <rPh sb="3" eb="5">
      <t>ケイザイ</t>
    </rPh>
    <rPh sb="5" eb="7">
      <t>キカク</t>
    </rPh>
    <rPh sb="7" eb="8">
      <t>キョク</t>
    </rPh>
    <phoneticPr fontId="19"/>
  </si>
  <si>
    <t>中国での情報収集やネットワーク構築を進め、道産品の販路拡大や中国人観光客の誘客促進など道内企業の海外展開を支援。</t>
  </si>
  <si>
    <t>①道産品の販路拡大や観光客誘致を中心に、人材･企業ﾈｯﾄﾜｰｸ構築
②中国関係の道事業支援、中国政府機関との調整･情報収集
③その他、北海道関係の連絡調整、情報の収集・発信など</t>
  </si>
  <si>
    <t>北海道ASEAN事務所</t>
    <rPh sb="0" eb="3">
      <t>ホッカイドウ</t>
    </rPh>
    <rPh sb="8" eb="11">
      <t>ジムショ</t>
    </rPh>
    <phoneticPr fontId="21"/>
  </si>
  <si>
    <t>シンガポールを拠点に、ASEAN各国とのネットワーク構築を進め、道内企業、地域等のASEAN展開を支援。</t>
    <rPh sb="7" eb="9">
      <t>キョテン</t>
    </rPh>
    <rPh sb="16" eb="18">
      <t>カクコク</t>
    </rPh>
    <rPh sb="26" eb="28">
      <t>コウチク</t>
    </rPh>
    <rPh sb="29" eb="30">
      <t>スス</t>
    </rPh>
    <rPh sb="32" eb="34">
      <t>ドウナイ</t>
    </rPh>
    <rPh sb="34" eb="36">
      <t>キギョウ</t>
    </rPh>
    <rPh sb="37" eb="39">
      <t>チイキ</t>
    </rPh>
    <rPh sb="39" eb="40">
      <t>トウ</t>
    </rPh>
    <rPh sb="46" eb="48">
      <t>テンカイ</t>
    </rPh>
    <rPh sb="49" eb="51">
      <t>シエン</t>
    </rPh>
    <phoneticPr fontId="19"/>
  </si>
  <si>
    <t>①道内企業の海外ビジネス活動、道産品販路開拓の支援
②海外企業の道内への誘致・投資の促進
③現地政府機関及び企業等とのネットワークの形成、現地情報の収集・提供等</t>
    <rPh sb="1" eb="3">
      <t>ドウナイ</t>
    </rPh>
    <rPh sb="3" eb="5">
      <t>キギョウ</t>
    </rPh>
    <rPh sb="6" eb="8">
      <t>カイガイ</t>
    </rPh>
    <rPh sb="12" eb="14">
      <t>カツドウ</t>
    </rPh>
    <rPh sb="15" eb="17">
      <t>ドウサン</t>
    </rPh>
    <rPh sb="17" eb="18">
      <t>ヒン</t>
    </rPh>
    <rPh sb="18" eb="20">
      <t>ハンロ</t>
    </rPh>
    <rPh sb="20" eb="22">
      <t>カイタク</t>
    </rPh>
    <rPh sb="23" eb="25">
      <t>シエン</t>
    </rPh>
    <rPh sb="27" eb="29">
      <t>カイガイ</t>
    </rPh>
    <rPh sb="29" eb="31">
      <t>キギョウ</t>
    </rPh>
    <rPh sb="32" eb="34">
      <t>ドウナイ</t>
    </rPh>
    <rPh sb="36" eb="38">
      <t>ユウチ</t>
    </rPh>
    <rPh sb="39" eb="41">
      <t>トウシ</t>
    </rPh>
    <rPh sb="42" eb="44">
      <t>ソクシン</t>
    </rPh>
    <rPh sb="46" eb="48">
      <t>ゲンチ</t>
    </rPh>
    <rPh sb="48" eb="50">
      <t>セイフ</t>
    </rPh>
    <rPh sb="50" eb="52">
      <t>キカン</t>
    </rPh>
    <rPh sb="52" eb="53">
      <t>オヨ</t>
    </rPh>
    <rPh sb="54" eb="56">
      <t>キギョウ</t>
    </rPh>
    <rPh sb="56" eb="57">
      <t>トウ</t>
    </rPh>
    <rPh sb="66" eb="68">
      <t>ケイセイ</t>
    </rPh>
    <rPh sb="69" eb="71">
      <t>ゲンチ</t>
    </rPh>
    <rPh sb="71" eb="73">
      <t>ジョウホウ</t>
    </rPh>
    <rPh sb="74" eb="76">
      <t>シュウシュウ</t>
    </rPh>
    <rPh sb="77" eb="79">
      <t>テイキョウ</t>
    </rPh>
    <rPh sb="79" eb="80">
      <t>トウ</t>
    </rPh>
    <phoneticPr fontId="19"/>
  </si>
  <si>
    <t>シンガポール</t>
    <phoneticPr fontId="19"/>
  </si>
  <si>
    <t>韓国</t>
    <rPh sb="0" eb="2">
      <t>カンコク</t>
    </rPh>
    <phoneticPr fontId="19"/>
  </si>
  <si>
    <t>タイ</t>
    <phoneticPr fontId="19"/>
  </si>
  <si>
    <t>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t>
    <phoneticPr fontId="21"/>
  </si>
  <si>
    <t>ソウル</t>
    <phoneticPr fontId="21"/>
  </si>
  <si>
    <t>a</t>
    <phoneticPr fontId="19"/>
  </si>
  <si>
    <t>c</t>
    <phoneticPr fontId="19"/>
  </si>
  <si>
    <t>小計</t>
    <rPh sb="0" eb="2">
      <t>ショウケイ</t>
    </rPh>
    <phoneticPr fontId="19"/>
  </si>
  <si>
    <t>合計</t>
    <rPh sb="0" eb="2">
      <t>ゴウケイ</t>
    </rPh>
    <phoneticPr fontId="19"/>
  </si>
  <si>
    <t>アラブ首長国連邦</t>
    <rPh sb="3" eb="5">
      <t>シュチョウ</t>
    </rPh>
    <rPh sb="5" eb="6">
      <t>コク</t>
    </rPh>
    <rPh sb="6" eb="8">
      <t>レンポウ</t>
    </rPh>
    <phoneticPr fontId="19"/>
  </si>
  <si>
    <t>No</t>
    <phoneticPr fontId="21"/>
  </si>
  <si>
    <t>⑪ＵＲＬ</t>
    <phoneticPr fontId="21"/>
  </si>
  <si>
    <t>a</t>
    <phoneticPr fontId="21"/>
  </si>
  <si>
    <t>ロシア</t>
    <phoneticPr fontId="21"/>
  </si>
  <si>
    <t>H13</t>
    <phoneticPr fontId="21"/>
  </si>
  <si>
    <t>http://www.pref.hokkaido.lg.jp/ss/tsk/russia/russia/r-yuzhno/jimusho_index.htm</t>
    <phoneticPr fontId="21"/>
  </si>
  <si>
    <t>シンガポール</t>
    <phoneticPr fontId="21"/>
  </si>
  <si>
    <t>H27</t>
    <phoneticPr fontId="21"/>
  </si>
  <si>
    <t>http://www.hokkaido-asean.org/jp/</t>
    <phoneticPr fontId="19"/>
  </si>
  <si>
    <t>青森県</t>
    <rPh sb="0" eb="2">
      <t>アオモリ</t>
    </rPh>
    <rPh sb="2" eb="3">
      <t>ケン</t>
    </rPh>
    <phoneticPr fontId="21"/>
  </si>
  <si>
    <t>北東北３県・北海道ソウル事務所</t>
    <rPh sb="0" eb="1">
      <t>キタ</t>
    </rPh>
    <rPh sb="1" eb="3">
      <t>トウホク</t>
    </rPh>
    <rPh sb="4" eb="5">
      <t>ケン</t>
    </rPh>
    <rPh sb="6" eb="8">
      <t>ホッカイ</t>
    </rPh>
    <rPh sb="8" eb="9">
      <t>ドウ</t>
    </rPh>
    <rPh sb="12" eb="14">
      <t>ジム</t>
    </rPh>
    <rPh sb="14" eb="15">
      <t>ショ</t>
    </rPh>
    <phoneticPr fontId="21"/>
  </si>
  <si>
    <t>ソウル</t>
  </si>
  <si>
    <t>観光国際戦略局誘客交流課</t>
    <rPh sb="0" eb="2">
      <t>カンコウ</t>
    </rPh>
    <rPh sb="2" eb="4">
      <t>コクサイ</t>
    </rPh>
    <rPh sb="4" eb="6">
      <t>センリャク</t>
    </rPh>
    <rPh sb="6" eb="7">
      <t>キョク</t>
    </rPh>
    <rPh sb="7" eb="9">
      <t>ユウキャク</t>
    </rPh>
    <rPh sb="9" eb="11">
      <t>コウリュウ</t>
    </rPh>
    <rPh sb="11" eb="12">
      <t>カ</t>
    </rPh>
    <phoneticPr fontId="21"/>
  </si>
  <si>
    <t>-</t>
    <phoneticPr fontId="21"/>
  </si>
  <si>
    <t>台湾</t>
    <rPh sb="0" eb="2">
      <t>タイワン</t>
    </rPh>
    <phoneticPr fontId="21"/>
  </si>
  <si>
    <t>台北</t>
    <rPh sb="0" eb="2">
      <t>タイペイ</t>
    </rPh>
    <phoneticPr fontId="21"/>
  </si>
  <si>
    <t>c</t>
    <phoneticPr fontId="21"/>
  </si>
  <si>
    <t xml:space="preserve"> 業務委託契約等</t>
    <rPh sb="1" eb="3">
      <t>ギョウム</t>
    </rPh>
    <rPh sb="3" eb="5">
      <t>イタク</t>
    </rPh>
    <rPh sb="5" eb="7">
      <t>ケイヤク</t>
    </rPh>
    <rPh sb="7" eb="8">
      <t>トウ</t>
    </rPh>
    <phoneticPr fontId="21"/>
  </si>
  <si>
    <t>H19</t>
    <phoneticPr fontId="21"/>
  </si>
  <si>
    <t>現地でのセールス活動や情報収集</t>
    <rPh sb="0" eb="2">
      <t>ゲンチ</t>
    </rPh>
    <rPh sb="8" eb="10">
      <t>カツドウ</t>
    </rPh>
    <rPh sb="11" eb="13">
      <t>ジョウホウ</t>
    </rPh>
    <rPh sb="13" eb="15">
      <t>シュウシュウ</t>
    </rPh>
    <phoneticPr fontId="21"/>
  </si>
  <si>
    <t>青森県</t>
    <rPh sb="0" eb="3">
      <t>アオモリケン</t>
    </rPh>
    <phoneticPr fontId="19"/>
  </si>
  <si>
    <t>香港</t>
    <rPh sb="0" eb="2">
      <t>ホンコン</t>
    </rPh>
    <phoneticPr fontId="19"/>
  </si>
  <si>
    <t>H29</t>
    <phoneticPr fontId="19"/>
  </si>
  <si>
    <t>青森県大連ビジネスサポートセンター</t>
    <rPh sb="0" eb="3">
      <t>アオモリケン</t>
    </rPh>
    <rPh sb="3" eb="5">
      <t>ダイレン</t>
    </rPh>
    <phoneticPr fontId="21"/>
  </si>
  <si>
    <t>中国</t>
    <rPh sb="0" eb="2">
      <t>チュウゴク</t>
    </rPh>
    <phoneticPr fontId="21"/>
  </si>
  <si>
    <t>大連</t>
    <phoneticPr fontId="21"/>
  </si>
  <si>
    <t>観光国際戦略局国際経済課</t>
    <rPh sb="0" eb="7">
      <t>カンコウコクサイセンリャクキョク</t>
    </rPh>
    <rPh sb="7" eb="12">
      <t>コクサイケイザイカ</t>
    </rPh>
    <phoneticPr fontId="21"/>
  </si>
  <si>
    <t>台北</t>
    <rPh sb="0" eb="2">
      <t>タイペイ</t>
    </rPh>
    <phoneticPr fontId="19"/>
  </si>
  <si>
    <t>業務委託契約等</t>
    <rPh sb="0" eb="2">
      <t>ギョウム</t>
    </rPh>
    <rPh sb="2" eb="4">
      <t>イタク</t>
    </rPh>
    <rPh sb="4" eb="6">
      <t>ケイヤク</t>
    </rPh>
    <rPh sb="6" eb="7">
      <t>トウ</t>
    </rPh>
    <phoneticPr fontId="19"/>
  </si>
  <si>
    <t>H27</t>
    <phoneticPr fontId="19"/>
  </si>
  <si>
    <t>中国ビジネスマッチング委託</t>
    <rPh sb="0" eb="2">
      <t>チュウゴク</t>
    </rPh>
    <rPh sb="11" eb="13">
      <t>イタク</t>
    </rPh>
    <phoneticPr fontId="19"/>
  </si>
  <si>
    <t>上海・香港</t>
    <rPh sb="0" eb="2">
      <t>シャンハイ</t>
    </rPh>
    <rPh sb="3" eb="5">
      <t>ホンコン</t>
    </rPh>
    <phoneticPr fontId="19"/>
  </si>
  <si>
    <t>業務委託</t>
    <rPh sb="0" eb="2">
      <t>ギョウム</t>
    </rPh>
    <rPh sb="2" eb="4">
      <t>イタク</t>
    </rPh>
    <phoneticPr fontId="19"/>
  </si>
  <si>
    <t>青森県企業の中国でのビジネス展開を支援するため</t>
    <rPh sb="6" eb="8">
      <t>チュウゴク</t>
    </rPh>
    <phoneticPr fontId="19"/>
  </si>
  <si>
    <t>タイビジネスマッチング委託</t>
    <rPh sb="11" eb="13">
      <t>イタク</t>
    </rPh>
    <phoneticPr fontId="19"/>
  </si>
  <si>
    <t>シンガポールビジネスマッチング委託</t>
    <rPh sb="15" eb="17">
      <t>イタク</t>
    </rPh>
    <phoneticPr fontId="19"/>
  </si>
  <si>
    <t>台湾ビジネスマッチング委託</t>
    <rPh sb="0" eb="2">
      <t>タイワン</t>
    </rPh>
    <rPh sb="11" eb="13">
      <t>イタク</t>
    </rPh>
    <phoneticPr fontId="19"/>
  </si>
  <si>
    <t>青森県企業の台湾でのビジネス展開を支援するため</t>
    <rPh sb="6" eb="8">
      <t>タイワン</t>
    </rPh>
    <phoneticPr fontId="19"/>
  </si>
  <si>
    <t>岩手県</t>
    <rPh sb="0" eb="2">
      <t>イワテ</t>
    </rPh>
    <rPh sb="2" eb="3">
      <t>ケン</t>
    </rPh>
    <phoneticPr fontId="38"/>
  </si>
  <si>
    <t>a</t>
  </si>
  <si>
    <t>H14</t>
  </si>
  <si>
    <t>岩手県大連経済事務所</t>
    <rPh sb="0" eb="2">
      <t>イワテ</t>
    </rPh>
    <rPh sb="2" eb="3">
      <t>ケン</t>
    </rPh>
    <rPh sb="3" eb="5">
      <t>ダイレン</t>
    </rPh>
    <rPh sb="5" eb="7">
      <t>ケイザイ</t>
    </rPh>
    <rPh sb="7" eb="9">
      <t>ジム</t>
    </rPh>
    <rPh sb="9" eb="10">
      <t>ショ</t>
    </rPh>
    <phoneticPr fontId="38"/>
  </si>
  <si>
    <t>中国</t>
    <rPh sb="0" eb="2">
      <t>チュウゴク</t>
    </rPh>
    <phoneticPr fontId="38"/>
  </si>
  <si>
    <t>大連</t>
  </si>
  <si>
    <t>独自海外事務所(公財)いわて産業振興センター大連経済事務所）</t>
    <rPh sb="0" eb="2">
      <t>ドクジ</t>
    </rPh>
    <rPh sb="2" eb="4">
      <t>カイガイ</t>
    </rPh>
    <rPh sb="4" eb="6">
      <t>ジム</t>
    </rPh>
    <rPh sb="6" eb="7">
      <t>ショ</t>
    </rPh>
    <rPh sb="8" eb="9">
      <t>コウ</t>
    </rPh>
    <rPh sb="9" eb="10">
      <t>ザイ</t>
    </rPh>
    <rPh sb="14" eb="16">
      <t>サンギョウ</t>
    </rPh>
    <rPh sb="16" eb="18">
      <t>シンコウ</t>
    </rPh>
    <rPh sb="22" eb="23">
      <t>ダイ</t>
    </rPh>
    <rPh sb="23" eb="24">
      <t>レン</t>
    </rPh>
    <rPh sb="24" eb="26">
      <t>ケイザイ</t>
    </rPh>
    <rPh sb="26" eb="28">
      <t>ジム</t>
    </rPh>
    <rPh sb="28" eb="29">
      <t>ショ</t>
    </rPh>
    <phoneticPr fontId="38"/>
  </si>
  <si>
    <t>H17</t>
  </si>
  <si>
    <t>産業経済交流課</t>
    <rPh sb="0" eb="2">
      <t>サンギョウ</t>
    </rPh>
    <rPh sb="2" eb="4">
      <t>ケイザイ</t>
    </rPh>
    <rPh sb="4" eb="6">
      <t>コウリュウ</t>
    </rPh>
    <rPh sb="6" eb="7">
      <t>カ</t>
    </rPh>
    <phoneticPr fontId="38"/>
  </si>
  <si>
    <t>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</si>
  <si>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</si>
  <si>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21"/>
  </si>
  <si>
    <t>宮城県ソウル事務所</t>
    <rPh sb="0" eb="2">
      <t>ミヤギ</t>
    </rPh>
    <rPh sb="2" eb="3">
      <t>ケン</t>
    </rPh>
    <rPh sb="6" eb="8">
      <t>ジム</t>
    </rPh>
    <rPh sb="8" eb="9">
      <t>ショ</t>
    </rPh>
    <phoneticPr fontId="21"/>
  </si>
  <si>
    <t>国際企画課</t>
    <rPh sb="0" eb="2">
      <t>コクサイ</t>
    </rPh>
    <rPh sb="2" eb="4">
      <t>キカク</t>
    </rPh>
    <rPh sb="4" eb="5">
      <t>カ</t>
    </rPh>
    <phoneticPr fontId="21"/>
  </si>
  <si>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21"/>
  </si>
  <si>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21"/>
  </si>
  <si>
    <t>宮城県大連事務所</t>
    <rPh sb="0" eb="2">
      <t>ミヤギ</t>
    </rPh>
    <rPh sb="2" eb="3">
      <t>ケン</t>
    </rPh>
    <rPh sb="3" eb="5">
      <t>ダイレン</t>
    </rPh>
    <rPh sb="5" eb="7">
      <t>ジム</t>
    </rPh>
    <rPh sb="7" eb="8">
      <t>ショ</t>
    </rPh>
    <phoneticPr fontId="21"/>
  </si>
  <si>
    <t>国際企画課</t>
    <rPh sb="0" eb="2">
      <t>コクサイ</t>
    </rPh>
    <rPh sb="2" eb="5">
      <t>キカクカ</t>
    </rPh>
    <phoneticPr fontId="21"/>
  </si>
  <si>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21"/>
  </si>
  <si>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21"/>
  </si>
  <si>
    <t>アジアプロモーション課</t>
    <rPh sb="10" eb="11">
      <t>カ</t>
    </rPh>
    <phoneticPr fontId="21"/>
  </si>
  <si>
    <t>①事前準備支援：現地基本情報等の提供，現地投資環境調査等
②販路開拓支援：取引先候補発掘，商談設定等
③海外進出支援：原材料調達先調査，取引先候補発掘等
④現地サポート支援：現地通訳手配，現地スタッフ訪問同行等</t>
    <rPh sb="1" eb="3">
      <t>ジゼン</t>
    </rPh>
    <rPh sb="3" eb="5">
      <t>ジュンビ</t>
    </rPh>
    <phoneticPr fontId="21"/>
  </si>
  <si>
    <t>宮城県</t>
    <rPh sb="0" eb="3">
      <t>ミヤギケン</t>
    </rPh>
    <phoneticPr fontId="19"/>
  </si>
  <si>
    <t>アジアプロモーション課</t>
    <rPh sb="10" eb="11">
      <t>カ</t>
    </rPh>
    <phoneticPr fontId="19"/>
  </si>
  <si>
    <t>台湾国内における観光情報の発信</t>
    <rPh sb="0" eb="2">
      <t>タイワン</t>
    </rPh>
    <rPh sb="2" eb="4">
      <t>コクナイ</t>
    </rPh>
    <rPh sb="8" eb="10">
      <t>カンコウ</t>
    </rPh>
    <rPh sb="10" eb="12">
      <t>ジョウホウ</t>
    </rPh>
    <rPh sb="13" eb="15">
      <t>ハッシン</t>
    </rPh>
    <phoneticPr fontId="19"/>
  </si>
  <si>
    <t>①観光ＰＲ及び現地消費者ニーズ等の把握，情報のフィードバック
➁現地旅行博等イベントの対応</t>
    <rPh sb="1" eb="3">
      <t>カンコウ</t>
    </rPh>
    <rPh sb="5" eb="6">
      <t>オヨ</t>
    </rPh>
    <rPh sb="7" eb="9">
      <t>ゲンチ</t>
    </rPh>
    <rPh sb="9" eb="12">
      <t>ショウヒシャ</t>
    </rPh>
    <rPh sb="15" eb="16">
      <t>トウ</t>
    </rPh>
    <rPh sb="17" eb="19">
      <t>ハアク</t>
    </rPh>
    <rPh sb="20" eb="22">
      <t>ジョウホウ</t>
    </rPh>
    <rPh sb="32" eb="34">
      <t>ゲンチ</t>
    </rPh>
    <rPh sb="34" eb="37">
      <t>リョコウハク</t>
    </rPh>
    <rPh sb="37" eb="38">
      <t>トウ</t>
    </rPh>
    <rPh sb="43" eb="45">
      <t>タイオウ</t>
    </rPh>
    <phoneticPr fontId="19"/>
  </si>
  <si>
    <t>宮城県北京現地サポートデスク</t>
    <rPh sb="0" eb="3">
      <t>ミヤギケン</t>
    </rPh>
    <rPh sb="3" eb="5">
      <t>ペキン</t>
    </rPh>
    <rPh sb="5" eb="7">
      <t>ゲンチ</t>
    </rPh>
    <phoneticPr fontId="19"/>
  </si>
  <si>
    <t>北京</t>
    <rPh sb="0" eb="2">
      <t>ペキン</t>
    </rPh>
    <phoneticPr fontId="19"/>
  </si>
  <si>
    <t>東方尊貴商務服（北京）有限公司</t>
    <rPh sb="8" eb="10">
      <t>ペキン</t>
    </rPh>
    <phoneticPr fontId="19"/>
  </si>
  <si>
    <t>北京での観光プロモーション活動を強化し，中国からの誘客促進を図るため</t>
    <rPh sb="0" eb="2">
      <t>ペキン</t>
    </rPh>
    <rPh sb="4" eb="6">
      <t>カンコウ</t>
    </rPh>
    <rPh sb="13" eb="15">
      <t>カツドウ</t>
    </rPh>
    <rPh sb="16" eb="18">
      <t>キョウカ</t>
    </rPh>
    <rPh sb="20" eb="22">
      <t>チュウゴク</t>
    </rPh>
    <rPh sb="25" eb="27">
      <t>ユウキャク</t>
    </rPh>
    <rPh sb="27" eb="29">
      <t>ソクシン</t>
    </rPh>
    <rPh sb="30" eb="31">
      <t>ハカ</t>
    </rPh>
    <phoneticPr fontId="19"/>
  </si>
  <si>
    <t>宮城県上海現地サポートデスク</t>
    <rPh sb="0" eb="3">
      <t>ミヤギケン</t>
    </rPh>
    <rPh sb="3" eb="5">
      <t>シャンハイ</t>
    </rPh>
    <rPh sb="5" eb="7">
      <t>ゲンチ</t>
    </rPh>
    <phoneticPr fontId="19"/>
  </si>
  <si>
    <t>上海</t>
    <rPh sb="0" eb="2">
      <t>シャンハイ</t>
    </rPh>
    <phoneticPr fontId="19"/>
  </si>
  <si>
    <t>株式会社JTBコミュニケーションデザイン東北営業局</t>
    <rPh sb="0" eb="4">
      <t>カブシキガイシャ</t>
    </rPh>
    <rPh sb="20" eb="22">
      <t>トウホク</t>
    </rPh>
    <rPh sb="22" eb="25">
      <t>エイギョウキョク</t>
    </rPh>
    <phoneticPr fontId="19"/>
  </si>
  <si>
    <t>上海での観光プロモーション活動を強化し，中国からの誘客促進を図るため</t>
    <rPh sb="0" eb="2">
      <t>シャンハイ</t>
    </rPh>
    <rPh sb="4" eb="6">
      <t>カンコウ</t>
    </rPh>
    <rPh sb="13" eb="15">
      <t>カツドウ</t>
    </rPh>
    <rPh sb="16" eb="18">
      <t>キョウカ</t>
    </rPh>
    <rPh sb="20" eb="22">
      <t>チュウゴク</t>
    </rPh>
    <rPh sb="25" eb="27">
      <t>ユウキャク</t>
    </rPh>
    <rPh sb="27" eb="29">
      <t>ソクシン</t>
    </rPh>
    <rPh sb="30" eb="31">
      <t>ハカ</t>
    </rPh>
    <phoneticPr fontId="19"/>
  </si>
  <si>
    <t>秋田県</t>
    <rPh sb="0" eb="3">
      <t>アキタケン</t>
    </rPh>
    <phoneticPr fontId="21"/>
  </si>
  <si>
    <t>観光振興課</t>
    <rPh sb="0" eb="2">
      <t>カンコウ</t>
    </rPh>
    <rPh sb="2" eb="4">
      <t>シンコウ</t>
    </rPh>
    <rPh sb="4" eb="5">
      <t>カ</t>
    </rPh>
    <phoneticPr fontId="21"/>
  </si>
  <si>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21"/>
  </si>
  <si>
    <t>【観光部門】誘客促進
・ホームページの運営
・観光商談会の開催
・ブロガー等招聘事業
・イベント出展等による観光PR
【物産部門】販路拡大
・商談会出展等による物産ＰＲ
・バイヤー招聘の実施
・韓国進出希望企業へのビジネスサポートの実施</t>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21"/>
  </si>
  <si>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19"/>
  </si>
  <si>
    <t>バンコク</t>
    <phoneticPr fontId="21"/>
  </si>
  <si>
    <t>株式会社
北都銀行</t>
    <rPh sb="0" eb="4">
      <t>カブシキガイシャ</t>
    </rPh>
    <rPh sb="5" eb="9">
      <t>ホクトギンコウ</t>
    </rPh>
    <phoneticPr fontId="19"/>
  </si>
  <si>
    <t>商業貿易課</t>
    <rPh sb="0" eb="2">
      <t>ショウギョウ</t>
    </rPh>
    <rPh sb="2" eb="5">
      <t>ボウエキカ</t>
    </rPh>
    <phoneticPr fontId="19"/>
  </si>
  <si>
    <t>県内企業の東南アジア進出支援</t>
    <rPh sb="0" eb="2">
      <t>ケンナイ</t>
    </rPh>
    <rPh sb="2" eb="4">
      <t>キギョウ</t>
    </rPh>
    <rPh sb="5" eb="7">
      <t>トウナン</t>
    </rPh>
    <rPh sb="10" eb="12">
      <t>シンシュツ</t>
    </rPh>
    <rPh sb="12" eb="14">
      <t>シエン</t>
    </rPh>
    <phoneticPr fontId="19"/>
  </si>
  <si>
    <t>センコン物流
株式会社</t>
    <rPh sb="4" eb="6">
      <t>ブツリュウ</t>
    </rPh>
    <rPh sb="7" eb="11">
      <t>カブシキガイシャ</t>
    </rPh>
    <phoneticPr fontId="19"/>
  </si>
  <si>
    <t>県内企業のロシア沿海地方進出支援</t>
    <rPh sb="0" eb="2">
      <t>ケンナイ</t>
    </rPh>
    <rPh sb="2" eb="4">
      <t>キギョウ</t>
    </rPh>
    <rPh sb="8" eb="10">
      <t>エンカイ</t>
    </rPh>
    <rPh sb="10" eb="12">
      <t>チホウ</t>
    </rPh>
    <rPh sb="12" eb="14">
      <t>シンシュツ</t>
    </rPh>
    <rPh sb="14" eb="16">
      <t>シエン</t>
    </rPh>
    <phoneticPr fontId="19"/>
  </si>
  <si>
    <t>・県内企業への情報提供
・現地企業との商談等での通訳支援及びアテンド
・現地企業と県内企業のビジネスマッチング</t>
    <rPh sb="13" eb="15">
      <t>ゲンチ</t>
    </rPh>
    <rPh sb="15" eb="17">
      <t>キギョウ</t>
    </rPh>
    <rPh sb="19" eb="21">
      <t>ショウダン</t>
    </rPh>
    <rPh sb="21" eb="22">
      <t>ナド</t>
    </rPh>
    <rPh sb="24" eb="26">
      <t>ツウヤク</t>
    </rPh>
    <rPh sb="26" eb="28">
      <t>シエン</t>
    </rPh>
    <rPh sb="28" eb="29">
      <t>オヨ</t>
    </rPh>
    <phoneticPr fontId="19"/>
  </si>
  <si>
    <t>山形県</t>
  </si>
  <si>
    <t>山形県ハルビン事務所</t>
  </si>
  <si>
    <t>ハルビン</t>
  </si>
  <si>
    <t>独自海外事務所</t>
  </si>
  <si>
    <t>・中国における観光交流、経済交流、文化・学術交流等の促進を図るための活動拠点</t>
    <rPh sb="9" eb="11">
      <t>コウリュウ</t>
    </rPh>
    <rPh sb="17" eb="19">
      <t>ブンカ</t>
    </rPh>
    <rPh sb="20" eb="22">
      <t>ガクジュツ</t>
    </rPh>
    <rPh sb="22" eb="24">
      <t>コウリュウ</t>
    </rPh>
    <rPh sb="24" eb="25">
      <t>トウ</t>
    </rPh>
    <phoneticPr fontId="19"/>
  </si>
  <si>
    <t>・山形県の広報宣伝
・観光プロモーション
・県産品の販路開拓、県内企業のビジネスの支援
・文化、学術、スポーツなどの交流推進</t>
    <rPh sb="22" eb="23">
      <t>ケン</t>
    </rPh>
    <rPh sb="23" eb="25">
      <t>サンピン</t>
    </rPh>
    <rPh sb="26" eb="28">
      <t>ハンロ</t>
    </rPh>
    <rPh sb="28" eb="30">
      <t>カイタク</t>
    </rPh>
    <rPh sb="31" eb="33">
      <t>ケンナイ</t>
    </rPh>
    <rPh sb="33" eb="35">
      <t>キギョウ</t>
    </rPh>
    <rPh sb="41" eb="43">
      <t>シエン</t>
    </rPh>
    <phoneticPr fontId="19"/>
  </si>
  <si>
    <t>山形県シンガポール駐在員</t>
    <rPh sb="0" eb="2">
      <t>ヤマガタ</t>
    </rPh>
    <rPh sb="2" eb="3">
      <t>ケン</t>
    </rPh>
    <rPh sb="9" eb="12">
      <t>チュウザイイン</t>
    </rPh>
    <phoneticPr fontId="21"/>
  </si>
  <si>
    <t>b</t>
    <phoneticPr fontId="21"/>
  </si>
  <si>
    <t>機関等派遣
（CLAIR）</t>
    <rPh sb="0" eb="2">
      <t>キカン</t>
    </rPh>
    <rPh sb="2" eb="3">
      <t>トウ</t>
    </rPh>
    <rPh sb="3" eb="5">
      <t>ハケン</t>
    </rPh>
    <phoneticPr fontId="21"/>
  </si>
  <si>
    <t>H25</t>
    <phoneticPr fontId="21"/>
  </si>
  <si>
    <t>・アセアン諸国における観光交流及び経済交流の促進を図るための活動拠点</t>
    <rPh sb="5" eb="7">
      <t>ショコク</t>
    </rPh>
    <rPh sb="13" eb="15">
      <t>コウリュウ</t>
    </rPh>
    <rPh sb="15" eb="16">
      <t>オヨ</t>
    </rPh>
    <phoneticPr fontId="21"/>
  </si>
  <si>
    <t>福島県</t>
    <rPh sb="0" eb="3">
      <t>フクシマケン</t>
    </rPh>
    <phoneticPr fontId="21"/>
  </si>
  <si>
    <t>福島県上海事務所</t>
    <rPh sb="0" eb="3">
      <t>フクシマケン</t>
    </rPh>
    <rPh sb="3" eb="5">
      <t>シャンハイ</t>
    </rPh>
    <rPh sb="5" eb="7">
      <t>ジム</t>
    </rPh>
    <rPh sb="7" eb="8">
      <t>ショ</t>
    </rPh>
    <phoneticPr fontId="21"/>
  </si>
  <si>
    <t>H16</t>
    <phoneticPr fontId="21"/>
  </si>
  <si>
    <t>商工総務課</t>
    <rPh sb="0" eb="2">
      <t>ショウコウ</t>
    </rPh>
    <rPh sb="2" eb="5">
      <t>ソウムカ</t>
    </rPh>
    <phoneticPr fontId="21"/>
  </si>
  <si>
    <t>茨城県</t>
  </si>
  <si>
    <t>茨城県上海事務所</t>
  </si>
  <si>
    <t>H8</t>
  </si>
  <si>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</si>
  <si>
    <t>①企業のビジネス活動への支援
②本県の産業拡大への支援
③友好交流活動への支援
④情報収集・提供</t>
  </si>
  <si>
    <t>派遣2名
（うち1名は県職員、1名は県内企業からの出向）</t>
  </si>
  <si>
    <t>栃木県</t>
    <rPh sb="0" eb="3">
      <t>トチギケン</t>
    </rPh>
    <phoneticPr fontId="21"/>
  </si>
  <si>
    <t>JETRO共同事務所</t>
    <rPh sb="5" eb="7">
      <t>キョウドウ</t>
    </rPh>
    <rPh sb="7" eb="10">
      <t>ジムショ</t>
    </rPh>
    <phoneticPr fontId="21"/>
  </si>
  <si>
    <t>香港</t>
  </si>
  <si>
    <t>機関等派遣（JETRO）</t>
    <rPh sb="0" eb="2">
      <t>キカン</t>
    </rPh>
    <rPh sb="2" eb="3">
      <t>トウ</t>
    </rPh>
    <rPh sb="3" eb="5">
      <t>ハケン</t>
    </rPh>
    <phoneticPr fontId="21"/>
  </si>
  <si>
    <t>産業労働観光部国際課</t>
    <rPh sb="0" eb="2">
      <t>サンギョウ</t>
    </rPh>
    <rPh sb="2" eb="4">
      <t>ロウドウ</t>
    </rPh>
    <rPh sb="4" eb="6">
      <t>カンコウ</t>
    </rPh>
    <rPh sb="6" eb="7">
      <t>ブ</t>
    </rPh>
    <rPh sb="7" eb="9">
      <t>コクサイ</t>
    </rPh>
    <rPh sb="9" eb="10">
      <t>カ</t>
    </rPh>
    <phoneticPr fontId="21"/>
  </si>
  <si>
    <t>栃木県</t>
    <rPh sb="0" eb="3">
      <t>トチギケン</t>
    </rPh>
    <phoneticPr fontId="19"/>
  </si>
  <si>
    <t>台湾観光誘客拠点機能</t>
    <rPh sb="0" eb="2">
      <t>タイワン</t>
    </rPh>
    <rPh sb="2" eb="4">
      <t>カンコウ</t>
    </rPh>
    <rPh sb="4" eb="6">
      <t>ユウキャク</t>
    </rPh>
    <rPh sb="6" eb="8">
      <t>キョテン</t>
    </rPh>
    <rPh sb="8" eb="10">
      <t>キノウ</t>
    </rPh>
    <phoneticPr fontId="19"/>
  </si>
  <si>
    <t>業務委託契約等</t>
    <rPh sb="0" eb="2">
      <t>ギョウム</t>
    </rPh>
    <rPh sb="2" eb="4">
      <t>イタク</t>
    </rPh>
    <rPh sb="4" eb="6">
      <t>ケイヤク</t>
    </rPh>
    <rPh sb="6" eb="7">
      <t>トウ</t>
    </rPh>
    <phoneticPr fontId="21"/>
  </si>
  <si>
    <t>台陽広告有限公司</t>
    <rPh sb="0" eb="2">
      <t>タイヨウ</t>
    </rPh>
    <rPh sb="2" eb="4">
      <t>コウコク</t>
    </rPh>
    <rPh sb="4" eb="6">
      <t>ユウゲン</t>
    </rPh>
    <rPh sb="6" eb="8">
      <t>コウシ</t>
    </rPh>
    <phoneticPr fontId="19"/>
  </si>
  <si>
    <t>産業労働観光部　　　　観光交流課</t>
    <rPh sb="0" eb="2">
      <t>サンギョウ</t>
    </rPh>
    <rPh sb="2" eb="4">
      <t>ロウドウ</t>
    </rPh>
    <rPh sb="4" eb="6">
      <t>カンコウ</t>
    </rPh>
    <rPh sb="6" eb="7">
      <t>ブ</t>
    </rPh>
    <rPh sb="11" eb="13">
      <t>カンコウ</t>
    </rPh>
    <rPh sb="13" eb="16">
      <t>コウリュウカ</t>
    </rPh>
    <phoneticPr fontId="19"/>
  </si>
  <si>
    <t>台湾における適時適切かつ効果的な情報発信及び収集にかかる業務を強化することにより、風評被害の払拭と台湾からの観光誘客促進を図るため。</t>
    <rPh sb="0" eb="2">
      <t>タイワン</t>
    </rPh>
    <rPh sb="6" eb="8">
      <t>テキジ</t>
    </rPh>
    <rPh sb="8" eb="10">
      <t>テキセツ</t>
    </rPh>
    <rPh sb="12" eb="15">
      <t>コウカテキ</t>
    </rPh>
    <rPh sb="16" eb="18">
      <t>ジョウホウ</t>
    </rPh>
    <rPh sb="18" eb="20">
      <t>ハッシン</t>
    </rPh>
    <rPh sb="20" eb="21">
      <t>オヨ</t>
    </rPh>
    <rPh sb="22" eb="24">
      <t>シュウシュウ</t>
    </rPh>
    <rPh sb="28" eb="30">
      <t>ギョウム</t>
    </rPh>
    <rPh sb="31" eb="33">
      <t>キョウカ</t>
    </rPh>
    <rPh sb="41" eb="43">
      <t>フウヒョウ</t>
    </rPh>
    <rPh sb="43" eb="45">
      <t>ヒガイ</t>
    </rPh>
    <rPh sb="46" eb="48">
      <t>フッショク</t>
    </rPh>
    <rPh sb="49" eb="51">
      <t>タイワン</t>
    </rPh>
    <rPh sb="54" eb="56">
      <t>カンコウ</t>
    </rPh>
    <rPh sb="56" eb="58">
      <t>ユウキャク</t>
    </rPh>
    <rPh sb="58" eb="60">
      <t>ソクシン</t>
    </rPh>
    <rPh sb="61" eb="62">
      <t>ハカ</t>
    </rPh>
    <phoneticPr fontId="19"/>
  </si>
  <si>
    <t>①メディア等を活用した本県観光情報発信の企画・実施　　　　　　　　　　　　　　　　　　　　　　　　　　　　　　　　②現地旅行会社へのプロモーション　　　　　　　　　　　　　　　　　　　　　　　　　　　　　　　　　　　　　　　　　　　③月例市場報告　　　　　　　　　　　　　　　　　　　　　　　　　　　　　　　　　　　　　　　　　　　　　　　　　　　　　　④現地プロモーション補助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19"/>
  </si>
  <si>
    <t>群馬県</t>
    <rPh sb="0" eb="3">
      <t>グンマケン</t>
    </rPh>
    <phoneticPr fontId="19"/>
  </si>
  <si>
    <t>群馬県上海事務所</t>
    <rPh sb="0" eb="3">
      <t>グンマケン</t>
    </rPh>
    <rPh sb="3" eb="5">
      <t>シャンハイ</t>
    </rPh>
    <rPh sb="5" eb="8">
      <t>ジムショ</t>
    </rPh>
    <phoneticPr fontId="19"/>
  </si>
  <si>
    <t>独自海外事務所</t>
    <rPh sb="0" eb="2">
      <t>ドクジ</t>
    </rPh>
    <rPh sb="2" eb="4">
      <t>カイガイ</t>
    </rPh>
    <rPh sb="4" eb="7">
      <t>ジムショ</t>
    </rPh>
    <phoneticPr fontId="19"/>
  </si>
  <si>
    <t>企画部国際戦略課</t>
    <rPh sb="0" eb="3">
      <t>キカクブ</t>
    </rPh>
    <rPh sb="3" eb="5">
      <t>コクサイ</t>
    </rPh>
    <rPh sb="5" eb="8">
      <t>センリャクカ</t>
    </rPh>
    <phoneticPr fontId="19"/>
  </si>
  <si>
    <t>、東アジアの活力を取り込むための経済戦略として群馬県国際戦略を平成24年3月に策定。この国際戦略を進める拠点として、中国一の経済情報都市である上海に事務所を設置した。平成28年3月に策定した第2次国際戦略においても、戦略推進のための海外拠点として位置付けている。</t>
    <rPh sb="1" eb="2">
      <t>ヒガシ</t>
    </rPh>
    <rPh sb="6" eb="8">
      <t>カツリョク</t>
    </rPh>
    <rPh sb="9" eb="10">
      <t>ト</t>
    </rPh>
    <rPh sb="11" eb="12">
      <t>コ</t>
    </rPh>
    <rPh sb="16" eb="18">
      <t>ケイザイ</t>
    </rPh>
    <rPh sb="18" eb="20">
      <t>センリャク</t>
    </rPh>
    <rPh sb="23" eb="26">
      <t>グンマケン</t>
    </rPh>
    <rPh sb="26" eb="28">
      <t>コクサイ</t>
    </rPh>
    <rPh sb="28" eb="30">
      <t>センリャク</t>
    </rPh>
    <rPh sb="31" eb="33">
      <t>ヘイセイ</t>
    </rPh>
    <rPh sb="35" eb="36">
      <t>ネン</t>
    </rPh>
    <rPh sb="37" eb="38">
      <t>ガツ</t>
    </rPh>
    <rPh sb="39" eb="41">
      <t>サクテイ</t>
    </rPh>
    <rPh sb="44" eb="46">
      <t>コクサイ</t>
    </rPh>
    <rPh sb="46" eb="48">
      <t>センリャク</t>
    </rPh>
    <rPh sb="49" eb="50">
      <t>スス</t>
    </rPh>
    <rPh sb="52" eb="54">
      <t>キョテン</t>
    </rPh>
    <rPh sb="58" eb="61">
      <t>チュウゴクイチ</t>
    </rPh>
    <rPh sb="62" eb="64">
      <t>ケイザイ</t>
    </rPh>
    <rPh sb="64" eb="66">
      <t>ジョウホウ</t>
    </rPh>
    <rPh sb="66" eb="68">
      <t>トシ</t>
    </rPh>
    <rPh sb="71" eb="73">
      <t>シャンハイ</t>
    </rPh>
    <rPh sb="74" eb="77">
      <t>ジムショ</t>
    </rPh>
    <rPh sb="78" eb="80">
      <t>セッチ</t>
    </rPh>
    <rPh sb="83" eb="85">
      <t>ヘイセイ</t>
    </rPh>
    <rPh sb="87" eb="88">
      <t>ネン</t>
    </rPh>
    <rPh sb="89" eb="90">
      <t>ガツ</t>
    </rPh>
    <rPh sb="91" eb="93">
      <t>サクテイ</t>
    </rPh>
    <rPh sb="95" eb="96">
      <t>ダイ</t>
    </rPh>
    <rPh sb="97" eb="98">
      <t>ジ</t>
    </rPh>
    <rPh sb="98" eb="100">
      <t>コクサイ</t>
    </rPh>
    <rPh sb="100" eb="102">
      <t>センリャク</t>
    </rPh>
    <rPh sb="108" eb="110">
      <t>センリャク</t>
    </rPh>
    <rPh sb="110" eb="112">
      <t>スイシン</t>
    </rPh>
    <rPh sb="116" eb="118">
      <t>カイガイ</t>
    </rPh>
    <rPh sb="118" eb="120">
      <t>キョテン</t>
    </rPh>
    <rPh sb="123" eb="126">
      <t>イチヅ</t>
    </rPh>
    <phoneticPr fontId="19"/>
  </si>
  <si>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9"/>
  </si>
  <si>
    <t>(公財）群馬県産業支援機構が運営</t>
    <rPh sb="1" eb="3">
      <t>コウザイ</t>
    </rPh>
    <rPh sb="4" eb="7">
      <t>グンマケン</t>
    </rPh>
    <rPh sb="7" eb="13">
      <t>サンギョウシエンキコウ</t>
    </rPh>
    <rPh sb="14" eb="16">
      <t>ウンエイ</t>
    </rPh>
    <phoneticPr fontId="19"/>
  </si>
  <si>
    <t>埼玉県</t>
    <rPh sb="0" eb="2">
      <t>サイタマ</t>
    </rPh>
    <rPh sb="2" eb="3">
      <t>ケン</t>
    </rPh>
    <phoneticPr fontId="21"/>
  </si>
  <si>
    <t>埼玉県上海サポートデスク</t>
    <rPh sb="0" eb="3">
      <t>サイタマケン</t>
    </rPh>
    <rPh sb="3" eb="5">
      <t>シャンハイ</t>
    </rPh>
    <phoneticPr fontId="21"/>
  </si>
  <si>
    <t>（株）マイツ</t>
    <rPh sb="1" eb="2">
      <t>カブ</t>
    </rPh>
    <phoneticPr fontId="19"/>
  </si>
  <si>
    <t>産業労働部企業立地課</t>
    <rPh sb="0" eb="2">
      <t>サンギョウ</t>
    </rPh>
    <rPh sb="2" eb="5">
      <t>ロウドウブ</t>
    </rPh>
    <rPh sb="5" eb="7">
      <t>キギョウ</t>
    </rPh>
    <rPh sb="7" eb="10">
      <t>リッチカ</t>
    </rPh>
    <phoneticPr fontId="21"/>
  </si>
  <si>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21"/>
  </si>
  <si>
    <t>（１）窓口相談業務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t>
    <rPh sb="3" eb="5">
      <t>マドグチ</t>
    </rPh>
    <rPh sb="5" eb="7">
      <t>ソウダン</t>
    </rPh>
    <rPh sb="7" eb="9">
      <t>ギョウム</t>
    </rPh>
    <rPh sb="60" eb="62">
      <t>ショウカイ</t>
    </rPh>
    <rPh sb="76" eb="78">
      <t>ゲンチ</t>
    </rPh>
    <rPh sb="85" eb="87">
      <t>ウンエイ</t>
    </rPh>
    <rPh sb="87" eb="89">
      <t>ギョウム</t>
    </rPh>
    <rPh sb="102" eb="105">
      <t>ショウダンカイ</t>
    </rPh>
    <rPh sb="110" eb="112">
      <t>サンカ</t>
    </rPh>
    <rPh sb="117" eb="118">
      <t>トウ</t>
    </rPh>
    <phoneticPr fontId="20"/>
  </si>
  <si>
    <t>H22年11月　埼玉県上海ビジネスサポートセンターを設置
H28年8月 　埼玉県上海サポートデスクに転換</t>
    <rPh sb="3" eb="4">
      <t>ネン</t>
    </rPh>
    <rPh sb="6" eb="7">
      <t>ガツ</t>
    </rPh>
    <rPh sb="8" eb="11">
      <t>サイタマケン</t>
    </rPh>
    <rPh sb="11" eb="13">
      <t>シャンハイ</t>
    </rPh>
    <rPh sb="26" eb="28">
      <t>セッチ</t>
    </rPh>
    <rPh sb="32" eb="33">
      <t>ネン</t>
    </rPh>
    <rPh sb="34" eb="35">
      <t>ガツ</t>
    </rPh>
    <rPh sb="37" eb="40">
      <t>サイタマケン</t>
    </rPh>
    <rPh sb="40" eb="42">
      <t>シャンハイ</t>
    </rPh>
    <rPh sb="50" eb="52">
      <t>テンカン</t>
    </rPh>
    <phoneticPr fontId="19"/>
  </si>
  <si>
    <t>埼玉県</t>
  </si>
  <si>
    <t>埼玉県ベトナムサポートデスク</t>
    <rPh sb="0" eb="2">
      <t>サイタマ</t>
    </rPh>
    <rPh sb="2" eb="3">
      <t>ケン</t>
    </rPh>
    <phoneticPr fontId="21"/>
  </si>
  <si>
    <t>（株）ＮＣネットワーク</t>
  </si>
  <si>
    <t>産業労働部企業立地課</t>
    <rPh sb="0" eb="2">
      <t>サンギョウ</t>
    </rPh>
    <rPh sb="2" eb="4">
      <t>ロウドウ</t>
    </rPh>
    <rPh sb="4" eb="5">
      <t>ブ</t>
    </rPh>
    <rPh sb="5" eb="7">
      <t>キギョウ</t>
    </rPh>
    <rPh sb="7" eb="9">
      <t>リッチ</t>
    </rPh>
    <rPh sb="9" eb="10">
      <t>カ</t>
    </rPh>
    <phoneticPr fontId="21"/>
  </si>
  <si>
    <t>H24年8月 アセアンビジネスサポートデスクを設置
Ｈ26年8月埼玉県ベトナムサポートデスクに名称変更</t>
    <rPh sb="3" eb="4">
      <t>ネン</t>
    </rPh>
    <rPh sb="5" eb="6">
      <t>ツキ</t>
    </rPh>
    <rPh sb="23" eb="25">
      <t>セッチ</t>
    </rPh>
    <rPh sb="29" eb="30">
      <t>ネン</t>
    </rPh>
    <rPh sb="31" eb="32">
      <t>ガツ</t>
    </rPh>
    <rPh sb="32" eb="35">
      <t>サイタマケン</t>
    </rPh>
    <rPh sb="47" eb="49">
      <t>メイショウ</t>
    </rPh>
    <rPh sb="49" eb="51">
      <t>ヘンコウ</t>
    </rPh>
    <phoneticPr fontId="19"/>
  </si>
  <si>
    <t>埼玉県タイサポートデスク</t>
    <rPh sb="0" eb="2">
      <t>サイタマ</t>
    </rPh>
    <rPh sb="2" eb="3">
      <t>ケン</t>
    </rPh>
    <phoneticPr fontId="21"/>
  </si>
  <si>
    <t>ネットロック（株）</t>
    <rPh sb="7" eb="8">
      <t>カブ</t>
    </rPh>
    <phoneticPr fontId="19"/>
  </si>
  <si>
    <t>H26年8月 設置</t>
    <rPh sb="3" eb="4">
      <t>ネン</t>
    </rPh>
    <rPh sb="5" eb="6">
      <t>ツキ</t>
    </rPh>
    <rPh sb="7" eb="9">
      <t>セッチ</t>
    </rPh>
    <phoneticPr fontId="19"/>
  </si>
  <si>
    <t>埼玉国際観光コンシェルジュ</t>
    <rPh sb="0" eb="2">
      <t>サイタマ</t>
    </rPh>
    <rPh sb="2" eb="4">
      <t>コクサイ</t>
    </rPh>
    <rPh sb="4" eb="6">
      <t>カンコウ</t>
    </rPh>
    <phoneticPr fontId="21"/>
  </si>
  <si>
    <t>c</t>
  </si>
  <si>
    <t>株式会社ジェイアール東日本企画</t>
    <rPh sb="0" eb="2">
      <t>カブシキ</t>
    </rPh>
    <rPh sb="2" eb="4">
      <t>カイシャ</t>
    </rPh>
    <rPh sb="10" eb="11">
      <t>ヒガシ</t>
    </rPh>
    <rPh sb="11" eb="13">
      <t>ニホン</t>
    </rPh>
    <rPh sb="13" eb="15">
      <t>キカク</t>
    </rPh>
    <phoneticPr fontId="19"/>
  </si>
  <si>
    <t>H28</t>
  </si>
  <si>
    <t>産業労働部観光課</t>
    <rPh sb="0" eb="2">
      <t>サンギョウ</t>
    </rPh>
    <rPh sb="2" eb="4">
      <t>ロウドウ</t>
    </rPh>
    <rPh sb="4" eb="5">
      <t>ブ</t>
    </rPh>
    <rPh sb="5" eb="7">
      <t>カンコウ</t>
    </rPh>
    <rPh sb="7" eb="8">
      <t>カ</t>
    </rPh>
    <phoneticPr fontId="21"/>
  </si>
  <si>
    <t>　埼玉県は、台湾から本県への教育旅行や、現地旅行会社のツアーを拡大するとともに、本県観光の魅力を台湾現地においてワンストップで提供するため。</t>
  </si>
  <si>
    <t>H28年8月 新たに設置</t>
    <rPh sb="3" eb="4">
      <t>ネン</t>
    </rPh>
    <rPh sb="5" eb="6">
      <t>ツキ</t>
    </rPh>
    <rPh sb="7" eb="8">
      <t>アラ</t>
    </rPh>
    <rPh sb="10" eb="12">
      <t>セッチ</t>
    </rPh>
    <phoneticPr fontId="19"/>
  </si>
  <si>
    <t>東京都</t>
    <rPh sb="0" eb="2">
      <t>トウキョウ</t>
    </rPh>
    <rPh sb="2" eb="3">
      <t>ト</t>
    </rPh>
    <phoneticPr fontId="21"/>
  </si>
  <si>
    <t>東京観光レップ</t>
    <rPh sb="0" eb="2">
      <t>トウキョウ</t>
    </rPh>
    <rPh sb="2" eb="4">
      <t>カンコウ</t>
    </rPh>
    <phoneticPr fontId="21"/>
  </si>
  <si>
    <t>産業労働局観光部企画課</t>
    <rPh sb="0" eb="2">
      <t>サンギョウ</t>
    </rPh>
    <rPh sb="2" eb="4">
      <t>ロウドウ</t>
    </rPh>
    <rPh sb="4" eb="5">
      <t>キョク</t>
    </rPh>
    <rPh sb="5" eb="7">
      <t>カンコウ</t>
    </rPh>
    <rPh sb="7" eb="8">
      <t>ブ</t>
    </rPh>
    <rPh sb="8" eb="10">
      <t>キカク</t>
    </rPh>
    <rPh sb="10" eb="11">
      <t>カ</t>
    </rPh>
    <phoneticPr fontId="21"/>
  </si>
  <si>
    <t>英国</t>
    <rPh sb="0" eb="2">
      <t>エイコク</t>
    </rPh>
    <phoneticPr fontId="21"/>
  </si>
  <si>
    <t>ミラノ</t>
  </si>
  <si>
    <t>シドニー</t>
  </si>
  <si>
    <t>北京</t>
    <rPh sb="0" eb="2">
      <t>ペキン</t>
    </rPh>
    <phoneticPr fontId="21"/>
  </si>
  <si>
    <t>平成２７年４月に新たに設置</t>
    <rPh sb="0" eb="2">
      <t>ヘイセイ</t>
    </rPh>
    <rPh sb="4" eb="5">
      <t>ネン</t>
    </rPh>
    <rPh sb="6" eb="7">
      <t>ツキ</t>
    </rPh>
    <rPh sb="8" eb="9">
      <t>アラ</t>
    </rPh>
    <rPh sb="11" eb="13">
      <t>セッチ</t>
    </rPh>
    <phoneticPr fontId="19"/>
  </si>
  <si>
    <t>東京都</t>
  </si>
  <si>
    <t>タイ</t>
  </si>
  <si>
    <t>バンコク</t>
  </si>
  <si>
    <t>独自事務所</t>
  </si>
  <si>
    <t>H27</t>
  </si>
  <si>
    <t>産業労働局商工部経営支援課</t>
  </si>
  <si>
    <t>都内中小企業の営業活動を現地で直接サポートすることにより、企業の海外展開を後押しするとともに、優れた技術や製品の魅力を広く世界に発信していくため。</t>
  </si>
  <si>
    <t>・タイをはじめとするASEAN地域との取引に関する相談や情報提供
・都内中小企業と現地企業との商談会やセミナー等の開催
・都内中小企業の優れた製品や技術のPR
・都内中小企業が利用できる商談スペース等の提供</t>
  </si>
  <si>
    <t>http://www.tho.tokyo-trade-center.or.jp/jp/</t>
  </si>
  <si>
    <t>東京都</t>
    <rPh sb="0" eb="3">
      <t>トウキョウト</t>
    </rPh>
    <phoneticPr fontId="19"/>
  </si>
  <si>
    <t>・海外事業展開における相談（輸出入制度、各種規制、会計、税務等）
・ビジネスマッチング支援（現地の取引先、投資先候補の探索等）
・現地情報の都内中小企業への提供（投資・ビジネス情報等）
・都内中小企業の優れた製品や技術の現地でのPR</t>
    <rPh sb="1" eb="3">
      <t>カイガイ</t>
    </rPh>
    <rPh sb="3" eb="5">
      <t>ジギョウ</t>
    </rPh>
    <rPh sb="5" eb="7">
      <t>テンカイ</t>
    </rPh>
    <rPh sb="11" eb="13">
      <t>ソウダン</t>
    </rPh>
    <rPh sb="14" eb="17">
      <t>ユシュツニュウ</t>
    </rPh>
    <rPh sb="17" eb="19">
      <t>セイド</t>
    </rPh>
    <rPh sb="20" eb="22">
      <t>カクシュ</t>
    </rPh>
    <rPh sb="22" eb="24">
      <t>キセイ</t>
    </rPh>
    <rPh sb="25" eb="27">
      <t>カイケイ</t>
    </rPh>
    <rPh sb="28" eb="30">
      <t>ゼイム</t>
    </rPh>
    <rPh sb="30" eb="31">
      <t>トウ</t>
    </rPh>
    <rPh sb="43" eb="45">
      <t>シエン</t>
    </rPh>
    <rPh sb="46" eb="48">
      <t>ゲンチ</t>
    </rPh>
    <rPh sb="49" eb="51">
      <t>トリヒキ</t>
    </rPh>
    <rPh sb="51" eb="52">
      <t>サキ</t>
    </rPh>
    <rPh sb="53" eb="55">
      <t>トウシ</t>
    </rPh>
    <rPh sb="55" eb="56">
      <t>サキ</t>
    </rPh>
    <rPh sb="56" eb="58">
      <t>コウホ</t>
    </rPh>
    <rPh sb="59" eb="61">
      <t>タンサク</t>
    </rPh>
    <rPh sb="61" eb="62">
      <t>トウ</t>
    </rPh>
    <rPh sb="65" eb="67">
      <t>ゲンチ</t>
    </rPh>
    <rPh sb="67" eb="69">
      <t>ジョウホウ</t>
    </rPh>
    <rPh sb="70" eb="72">
      <t>トナイ</t>
    </rPh>
    <rPh sb="72" eb="74">
      <t>チュウショウ</t>
    </rPh>
    <rPh sb="74" eb="76">
      <t>キギョウ</t>
    </rPh>
    <rPh sb="78" eb="80">
      <t>テイキョウ</t>
    </rPh>
    <rPh sb="81" eb="83">
      <t>トウシ</t>
    </rPh>
    <rPh sb="88" eb="90">
      <t>ジョウホウ</t>
    </rPh>
    <rPh sb="90" eb="91">
      <t>トウ</t>
    </rPh>
    <rPh sb="94" eb="96">
      <t>トナイ</t>
    </rPh>
    <rPh sb="96" eb="98">
      <t>チュウショウ</t>
    </rPh>
    <rPh sb="98" eb="100">
      <t>キギョウ</t>
    </rPh>
    <rPh sb="101" eb="102">
      <t>スグ</t>
    </rPh>
    <rPh sb="104" eb="106">
      <t>セイヒン</t>
    </rPh>
    <rPh sb="107" eb="109">
      <t>ギジュツ</t>
    </rPh>
    <rPh sb="110" eb="112">
      <t>ゲンチ</t>
    </rPh>
    <phoneticPr fontId="19"/>
  </si>
  <si>
    <t>平成29年6月開設</t>
    <rPh sb="0" eb="2">
      <t>ヘイセイ</t>
    </rPh>
    <rPh sb="4" eb="5">
      <t>ネン</t>
    </rPh>
    <rPh sb="6" eb="7">
      <t>ガツ</t>
    </rPh>
    <rPh sb="7" eb="9">
      <t>カイセツ</t>
    </rPh>
    <phoneticPr fontId="19"/>
  </si>
  <si>
    <t>アクセンチュア（株）</t>
    <rPh sb="8" eb="9">
      <t>カブ</t>
    </rPh>
    <phoneticPr fontId="21"/>
  </si>
  <si>
    <t>政策企画局調整部
渉外課</t>
    <rPh sb="0" eb="2">
      <t>セイサク</t>
    </rPh>
    <rPh sb="2" eb="4">
      <t>キカク</t>
    </rPh>
    <rPh sb="4" eb="5">
      <t>キョク</t>
    </rPh>
    <rPh sb="5" eb="7">
      <t>チョウセイ</t>
    </rPh>
    <rPh sb="7" eb="8">
      <t>ブ</t>
    </rPh>
    <rPh sb="9" eb="11">
      <t>ショウガイ</t>
    </rPh>
    <rPh sb="11" eb="12">
      <t>カ</t>
    </rPh>
    <phoneticPr fontId="21"/>
  </si>
  <si>
    <t>東京進出を検討する外国企業や、そうした外国企業の海外進出を支援する現地のハブ組織から様々な問い合わせや相談に応じるため。</t>
    <rPh sb="0" eb="2">
      <t>トウキョウ</t>
    </rPh>
    <rPh sb="2" eb="4">
      <t>シンシュツ</t>
    </rPh>
    <rPh sb="5" eb="7">
      <t>ケントウ</t>
    </rPh>
    <rPh sb="9" eb="11">
      <t>ガイコク</t>
    </rPh>
    <rPh sb="11" eb="13">
      <t>キギョウ</t>
    </rPh>
    <rPh sb="19" eb="21">
      <t>ガイコク</t>
    </rPh>
    <rPh sb="21" eb="23">
      <t>キギョウ</t>
    </rPh>
    <rPh sb="24" eb="26">
      <t>カイガイ</t>
    </rPh>
    <rPh sb="26" eb="28">
      <t>シンシュツ</t>
    </rPh>
    <rPh sb="29" eb="31">
      <t>シエン</t>
    </rPh>
    <rPh sb="33" eb="35">
      <t>ゲンチ</t>
    </rPh>
    <rPh sb="38" eb="40">
      <t>ソシキ</t>
    </rPh>
    <rPh sb="42" eb="44">
      <t>サマザマ</t>
    </rPh>
    <rPh sb="45" eb="46">
      <t>ト</t>
    </rPh>
    <rPh sb="47" eb="48">
      <t>ア</t>
    </rPh>
    <rPh sb="51" eb="53">
      <t>ソウダン</t>
    </rPh>
    <rPh sb="54" eb="55">
      <t>オウ</t>
    </rPh>
    <phoneticPr fontId="21"/>
  </si>
  <si>
    <t>・ 東京都の外国企業誘致支援内容、各産業分野における市場動向、法規制等の最新情報の提供
・対日投資に関心を有する外国企業の情報収集、発掘・誘致活動
・海外ハブ組織及び外国企業からの問い合わせへの対応
・必要に応じて、現地で開催される展示会、イベント等に出展し、東京都の外国企業誘致支援内容及び特区制度等をＰＲ。</t>
    <rPh sb="53" eb="54">
      <t>ユウ</t>
    </rPh>
    <phoneticPr fontId="21"/>
  </si>
  <si>
    <t>神奈川県</t>
    <rPh sb="0" eb="4">
      <t>カナガワケン</t>
    </rPh>
    <phoneticPr fontId="21"/>
  </si>
  <si>
    <t>シンガポール</t>
  </si>
  <si>
    <t>企業誘致・国際ビジネス課</t>
    <rPh sb="0" eb="2">
      <t>キギョウ</t>
    </rPh>
    <rPh sb="2" eb="4">
      <t>ユウチ</t>
    </rPh>
    <rPh sb="5" eb="7">
      <t>コクサイ</t>
    </rPh>
    <rPh sb="11" eb="12">
      <t>カ</t>
    </rPh>
    <phoneticPr fontId="21"/>
  </si>
  <si>
    <t>大連・神奈川経済貿易事務所</t>
    <rPh sb="0" eb="2">
      <t>ダイレン</t>
    </rPh>
    <rPh sb="3" eb="6">
      <t>カナガワ</t>
    </rPh>
    <rPh sb="6" eb="8">
      <t>ケイザイ</t>
    </rPh>
    <rPh sb="8" eb="10">
      <t>ボウエキ</t>
    </rPh>
    <rPh sb="10" eb="12">
      <t>ジム</t>
    </rPh>
    <rPh sb="12" eb="13">
      <t>ショ</t>
    </rPh>
    <phoneticPr fontId="21"/>
  </si>
  <si>
    <t>独自事務所</t>
    <rPh sb="0" eb="2">
      <t>ドクジ</t>
    </rPh>
    <rPh sb="2" eb="4">
      <t>ジム</t>
    </rPh>
    <rPh sb="4" eb="5">
      <t>ショ</t>
    </rPh>
    <phoneticPr fontId="19"/>
  </si>
  <si>
    <t>※関係団体への補助事業として運営</t>
    <rPh sb="1" eb="3">
      <t>カンケイ</t>
    </rPh>
    <rPh sb="3" eb="5">
      <t>ダンタイ</t>
    </rPh>
    <rPh sb="7" eb="9">
      <t>ホジョ</t>
    </rPh>
    <rPh sb="9" eb="11">
      <t>ジギョウ</t>
    </rPh>
    <rPh sb="14" eb="16">
      <t>ウンエイ</t>
    </rPh>
    <phoneticPr fontId="21"/>
  </si>
  <si>
    <t>新潟県</t>
    <rPh sb="0" eb="2">
      <t>ニイガタ</t>
    </rPh>
    <rPh sb="2" eb="3">
      <t>ケン</t>
    </rPh>
    <phoneticPr fontId="21"/>
  </si>
  <si>
    <t>新潟県大連経済事務所</t>
    <rPh sb="0" eb="3">
      <t>ニイガタケン</t>
    </rPh>
    <rPh sb="3" eb="5">
      <t>ダイレン</t>
    </rPh>
    <rPh sb="5" eb="7">
      <t>ケイザイ</t>
    </rPh>
    <rPh sb="7" eb="9">
      <t>ジム</t>
    </rPh>
    <rPh sb="9" eb="10">
      <t>ショ</t>
    </rPh>
    <phoneticPr fontId="21"/>
  </si>
  <si>
    <t>H8</t>
    <phoneticPr fontId="21"/>
  </si>
  <si>
    <t>国際課</t>
    <rPh sb="0" eb="3">
      <t>コクサイカ</t>
    </rPh>
    <phoneticPr fontId="21"/>
  </si>
  <si>
    <t>①新潟県内企業の活動展開の支援
②中国経済・産業情報の収集と発信
③港湾空港利用の拡大・促進
④経済交流への支援</t>
    <rPh sb="54" eb="56">
      <t>シエン</t>
    </rPh>
    <phoneticPr fontId="21"/>
  </si>
  <si>
    <t xml:space="preserve">左記は日本語ＨＰ
中国語ＨＰは以下http://www.nico.or.jp/dalian/china/report-cn.html </t>
    <rPh sb="0" eb="2">
      <t>サキ</t>
    </rPh>
    <rPh sb="3" eb="6">
      <t>ニホンゴ</t>
    </rPh>
    <rPh sb="9" eb="12">
      <t>チュウゴクゴ</t>
    </rPh>
    <rPh sb="15" eb="17">
      <t>イカ</t>
    </rPh>
    <phoneticPr fontId="21"/>
  </si>
  <si>
    <t>新潟県ソウル事務所</t>
    <rPh sb="0" eb="3">
      <t>ニイガタケン</t>
    </rPh>
    <rPh sb="6" eb="8">
      <t>ジム</t>
    </rPh>
    <rPh sb="8" eb="9">
      <t>ショ</t>
    </rPh>
    <phoneticPr fontId="21"/>
  </si>
  <si>
    <t>①新潟県内企業の活動展開の支援
②観光プロモーション
③港湾空港利用の拡大促進
④文化交流等の支援</t>
    <rPh sb="1" eb="3">
      <t>ニイガタ</t>
    </rPh>
    <rPh sb="8" eb="10">
      <t>カツドウ</t>
    </rPh>
    <rPh sb="10" eb="12">
      <t>テンカイ</t>
    </rPh>
    <rPh sb="28" eb="30">
      <t>コウワン</t>
    </rPh>
    <rPh sb="30" eb="32">
      <t>クウコウ</t>
    </rPh>
    <rPh sb="32" eb="34">
      <t>リヨウ</t>
    </rPh>
    <rPh sb="35" eb="37">
      <t>カクダイ</t>
    </rPh>
    <rPh sb="37" eb="39">
      <t>ソクシン</t>
    </rPh>
    <phoneticPr fontId="21"/>
  </si>
  <si>
    <t xml:space="preserve">左記は日本語ＨＰ
韓国語ＨＰは以下
http://www.niigata.or.kr/
</t>
    <rPh sb="9" eb="12">
      <t>カンコクゴ</t>
    </rPh>
    <rPh sb="15" eb="17">
      <t>イカ</t>
    </rPh>
    <phoneticPr fontId="21"/>
  </si>
  <si>
    <t>富山県</t>
    <rPh sb="0" eb="2">
      <t>トヤマ</t>
    </rPh>
    <rPh sb="2" eb="3">
      <t>ケン</t>
    </rPh>
    <phoneticPr fontId="21"/>
  </si>
  <si>
    <t>富山県大連事務所</t>
    <rPh sb="0" eb="3">
      <t>トヤマケン</t>
    </rPh>
    <rPh sb="3" eb="5">
      <t>ダイレン</t>
    </rPh>
    <rPh sb="5" eb="7">
      <t>ジム</t>
    </rPh>
    <rPh sb="7" eb="8">
      <t>ショ</t>
    </rPh>
    <phoneticPr fontId="21"/>
  </si>
  <si>
    <t>石川県</t>
    <rPh sb="0" eb="3">
      <t>イシカワケン</t>
    </rPh>
    <phoneticPr fontId="21"/>
  </si>
  <si>
    <t>日中経済協会共同事務所</t>
    <rPh sb="0" eb="2">
      <t>ニッチュウ</t>
    </rPh>
    <rPh sb="2" eb="4">
      <t>ケイザイ</t>
    </rPh>
    <rPh sb="4" eb="6">
      <t>キョウカイ</t>
    </rPh>
    <rPh sb="6" eb="8">
      <t>キョウドウ</t>
    </rPh>
    <rPh sb="8" eb="10">
      <t>ジム</t>
    </rPh>
    <rPh sb="10" eb="11">
      <t>ショ</t>
    </rPh>
    <phoneticPr fontId="21"/>
  </si>
  <si>
    <t>機関等派遣
（日中経済協会）</t>
    <rPh sb="0" eb="2">
      <t>キカン</t>
    </rPh>
    <rPh sb="2" eb="3">
      <t>トウ</t>
    </rPh>
    <rPh sb="3" eb="5">
      <t>ハケン</t>
    </rPh>
    <rPh sb="7" eb="9">
      <t>ニッチュウ</t>
    </rPh>
    <rPh sb="9" eb="11">
      <t>ケイザイ</t>
    </rPh>
    <rPh sb="11" eb="13">
      <t>キョウカイ</t>
    </rPh>
    <phoneticPr fontId="21"/>
  </si>
  <si>
    <t>産業政策課</t>
    <rPh sb="0" eb="2">
      <t>サンギョウ</t>
    </rPh>
    <rPh sb="2" eb="4">
      <t>セイサク</t>
    </rPh>
    <rPh sb="4" eb="5">
      <t>カ</t>
    </rPh>
    <phoneticPr fontId="21"/>
  </si>
  <si>
    <t>石川県</t>
    <rPh sb="0" eb="3">
      <t>イシカワケン</t>
    </rPh>
    <phoneticPr fontId="19"/>
  </si>
  <si>
    <t>機関等派遣
（ＪＥＴＲＯ）</t>
    <rPh sb="0" eb="2">
      <t>キカン</t>
    </rPh>
    <rPh sb="2" eb="3">
      <t>トウ</t>
    </rPh>
    <rPh sb="3" eb="5">
      <t>ハケン</t>
    </rPh>
    <phoneticPr fontId="19"/>
  </si>
  <si>
    <t>産業政策課</t>
    <rPh sb="0" eb="2">
      <t>サンギョウ</t>
    </rPh>
    <rPh sb="2" eb="4">
      <t>セイサク</t>
    </rPh>
    <rPh sb="4" eb="5">
      <t>カ</t>
    </rPh>
    <phoneticPr fontId="19"/>
  </si>
  <si>
    <t>東南アジアの中心であるシンガポーにおいて、県内企業への情報提供。便宜供与や新種支援に加え、販路開拓を推進。</t>
    <rPh sb="0" eb="2">
      <t>トウナン</t>
    </rPh>
    <rPh sb="6" eb="8">
      <t>チュウシン</t>
    </rPh>
    <rPh sb="21" eb="23">
      <t>ケンナイ</t>
    </rPh>
    <rPh sb="23" eb="25">
      <t>キギョウ</t>
    </rPh>
    <rPh sb="27" eb="29">
      <t>ジョウホウ</t>
    </rPh>
    <rPh sb="29" eb="31">
      <t>テイキョウ</t>
    </rPh>
    <rPh sb="32" eb="34">
      <t>ベンギ</t>
    </rPh>
    <rPh sb="34" eb="36">
      <t>キョウヨ</t>
    </rPh>
    <rPh sb="37" eb="39">
      <t>シンシュ</t>
    </rPh>
    <rPh sb="39" eb="41">
      <t>シエン</t>
    </rPh>
    <rPh sb="42" eb="43">
      <t>クワ</t>
    </rPh>
    <rPh sb="45" eb="47">
      <t>ハンロ</t>
    </rPh>
    <rPh sb="47" eb="49">
      <t>カイタク</t>
    </rPh>
    <rPh sb="50" eb="52">
      <t>スイシン</t>
    </rPh>
    <phoneticPr fontId="19"/>
  </si>
  <si>
    <t>福井県</t>
    <rPh sb="0" eb="2">
      <t>フクイ</t>
    </rPh>
    <rPh sb="2" eb="3">
      <t>ケン</t>
    </rPh>
    <phoneticPr fontId="21"/>
  </si>
  <si>
    <t>福井県上海事務所</t>
    <rPh sb="0" eb="3">
      <t>フクイケン</t>
    </rPh>
    <rPh sb="3" eb="5">
      <t>シャンハイ</t>
    </rPh>
    <rPh sb="5" eb="7">
      <t>ジム</t>
    </rPh>
    <rPh sb="7" eb="8">
      <t>ショ</t>
    </rPh>
    <phoneticPr fontId="21"/>
  </si>
  <si>
    <t>国際経済課</t>
    <rPh sb="0" eb="2">
      <t>コクサイ</t>
    </rPh>
    <rPh sb="2" eb="4">
      <t>ケイザイ</t>
    </rPh>
    <rPh sb="4" eb="5">
      <t>カ</t>
    </rPh>
    <phoneticPr fontId="21"/>
  </si>
  <si>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21"/>
  </si>
  <si>
    <t>福井銀行</t>
    <rPh sb="0" eb="2">
      <t>フクイ</t>
    </rPh>
    <rPh sb="2" eb="4">
      <t>ギンコウ</t>
    </rPh>
    <phoneticPr fontId="19"/>
  </si>
  <si>
    <t>H26.11設置</t>
    <rPh sb="6" eb="8">
      <t>セッチ</t>
    </rPh>
    <phoneticPr fontId="19"/>
  </si>
  <si>
    <t>山梨県</t>
    <rPh sb="0" eb="3">
      <t>ヤマナシケン</t>
    </rPh>
    <phoneticPr fontId="21"/>
  </si>
  <si>
    <t>山梨県海外ビジネスサポートデスク（中国）</t>
    <rPh sb="0" eb="3">
      <t>ヤマナシケン</t>
    </rPh>
    <rPh sb="3" eb="5">
      <t>カイガイ</t>
    </rPh>
    <rPh sb="17" eb="19">
      <t>チュウゴク</t>
    </rPh>
    <phoneticPr fontId="21"/>
  </si>
  <si>
    <t>華東地区、華北地区、華南地区、内陸部</t>
    <rPh sb="0" eb="1">
      <t>ハナ</t>
    </rPh>
    <rPh sb="1" eb="2">
      <t>ヒガシ</t>
    </rPh>
    <rPh sb="2" eb="4">
      <t>チク</t>
    </rPh>
    <rPh sb="5" eb="7">
      <t>カホク</t>
    </rPh>
    <rPh sb="7" eb="9">
      <t>チク</t>
    </rPh>
    <rPh sb="10" eb="12">
      <t>カナン</t>
    </rPh>
    <rPh sb="12" eb="14">
      <t>チク</t>
    </rPh>
    <rPh sb="15" eb="17">
      <t>ナイリク</t>
    </rPh>
    <rPh sb="17" eb="18">
      <t>ブ</t>
    </rPh>
    <phoneticPr fontId="19"/>
  </si>
  <si>
    <t>新事業・経営革新支援課</t>
    <rPh sb="0" eb="3">
      <t>シンジギョウ</t>
    </rPh>
    <rPh sb="4" eb="6">
      <t>ケイエイ</t>
    </rPh>
    <rPh sb="6" eb="8">
      <t>カクシン</t>
    </rPh>
    <rPh sb="8" eb="10">
      <t>シエン</t>
    </rPh>
    <rPh sb="10" eb="11">
      <t>カ</t>
    </rPh>
    <phoneticPr fontId="21"/>
  </si>
  <si>
    <t>県内企業の海外展開支援</t>
    <rPh sb="0" eb="2">
      <t>ケンナイ</t>
    </rPh>
    <rPh sb="2" eb="4">
      <t>キギョウ</t>
    </rPh>
    <rPh sb="5" eb="7">
      <t>カイガイ</t>
    </rPh>
    <rPh sb="7" eb="9">
      <t>テンカイ</t>
    </rPh>
    <rPh sb="9" eb="11">
      <t>シエン</t>
    </rPh>
    <phoneticPr fontId="21"/>
  </si>
  <si>
    <t>山梨県海外ビジネスサポートデスク（タイ）</t>
    <rPh sb="0" eb="3">
      <t>ヤマナシケン</t>
    </rPh>
    <rPh sb="3" eb="5">
      <t>カイガイ</t>
    </rPh>
    <phoneticPr fontId="21"/>
  </si>
  <si>
    <t>長野県</t>
    <rPh sb="0" eb="3">
      <t>ナガノケン</t>
    </rPh>
    <phoneticPr fontId="21"/>
  </si>
  <si>
    <t>長野県上海駐在員事務所</t>
    <rPh sb="0" eb="3">
      <t>ナガノケン</t>
    </rPh>
    <rPh sb="3" eb="5">
      <t>シャンハイ</t>
    </rPh>
    <rPh sb="5" eb="8">
      <t>チュウザイイン</t>
    </rPh>
    <rPh sb="8" eb="10">
      <t>ジム</t>
    </rPh>
    <rPh sb="10" eb="11">
      <t>ショ</t>
    </rPh>
    <phoneticPr fontId="21"/>
  </si>
  <si>
    <t>独自事務所</t>
    <rPh sb="0" eb="2">
      <t>ドクジ</t>
    </rPh>
    <rPh sb="2" eb="4">
      <t>ジム</t>
    </rPh>
    <rPh sb="4" eb="5">
      <t>ショ</t>
    </rPh>
    <phoneticPr fontId="21"/>
  </si>
  <si>
    <t>産業政策課産業戦略室</t>
    <rPh sb="0" eb="2">
      <t>サンギョウ</t>
    </rPh>
    <rPh sb="2" eb="4">
      <t>セイサク</t>
    </rPh>
    <rPh sb="4" eb="5">
      <t>カ</t>
    </rPh>
    <rPh sb="5" eb="7">
      <t>サンギョウ</t>
    </rPh>
    <rPh sb="7" eb="9">
      <t>センリャク</t>
    </rPh>
    <rPh sb="9" eb="10">
      <t>シツ</t>
    </rPh>
    <phoneticPr fontId="21"/>
  </si>
  <si>
    <t>県内企業に対して、東南アジア、インドを中心に貿易取引の斡旋、経済・投資動向等に関する情報提供を行うことにより、投資・貿易等、海外展開に対する支援を行うため。</t>
    <rPh sb="9" eb="11">
      <t>トウナン</t>
    </rPh>
    <phoneticPr fontId="21"/>
  </si>
  <si>
    <t>岐阜県</t>
    <rPh sb="0" eb="3">
      <t>ギフケン</t>
    </rPh>
    <phoneticPr fontId="21"/>
  </si>
  <si>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21"/>
  </si>
  <si>
    <t>海外戦略推進課</t>
    <rPh sb="0" eb="2">
      <t>カイガイ</t>
    </rPh>
    <rPh sb="2" eb="4">
      <t>センリャク</t>
    </rPh>
    <rPh sb="4" eb="6">
      <t>スイシン</t>
    </rPh>
    <rPh sb="6" eb="7">
      <t>カ</t>
    </rPh>
    <phoneticPr fontId="21"/>
  </si>
  <si>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21"/>
  </si>
  <si>
    <t>静岡県</t>
    <rPh sb="0" eb="2">
      <t>シズオカ</t>
    </rPh>
    <rPh sb="2" eb="3">
      <t>ケン</t>
    </rPh>
    <phoneticPr fontId="21"/>
  </si>
  <si>
    <t>東南アジア駐在員事務所</t>
    <rPh sb="0" eb="2">
      <t>トウナン</t>
    </rPh>
    <rPh sb="5" eb="8">
      <t>チュウザイイン</t>
    </rPh>
    <rPh sb="8" eb="10">
      <t>ジム</t>
    </rPh>
    <rPh sb="10" eb="11">
      <t>ショ</t>
    </rPh>
    <phoneticPr fontId="21"/>
  </si>
  <si>
    <t>地域外交課</t>
    <rPh sb="0" eb="2">
      <t>チイキ</t>
    </rPh>
    <rPh sb="2" eb="4">
      <t>ガイコウ</t>
    </rPh>
    <rPh sb="4" eb="5">
      <t>カ</t>
    </rPh>
    <phoneticPr fontId="21"/>
  </si>
  <si>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21"/>
  </si>
  <si>
    <t>中国駐在員事務所</t>
    <rPh sb="0" eb="2">
      <t>チュウゴク</t>
    </rPh>
    <rPh sb="2" eb="5">
      <t>チュウザイイン</t>
    </rPh>
    <rPh sb="5" eb="7">
      <t>ジム</t>
    </rPh>
    <rPh sb="7" eb="8">
      <t>ショ</t>
    </rPh>
    <phoneticPr fontId="21"/>
  </si>
  <si>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21"/>
  </si>
  <si>
    <t>韓国駐在員事務所</t>
    <rPh sb="0" eb="2">
      <t>カンコク</t>
    </rPh>
    <rPh sb="2" eb="5">
      <t>チュウザイイン</t>
    </rPh>
    <rPh sb="5" eb="7">
      <t>ジム</t>
    </rPh>
    <rPh sb="7" eb="8">
      <t>ショ</t>
    </rPh>
    <phoneticPr fontId="21"/>
  </si>
  <si>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
</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21"/>
  </si>
  <si>
    <t>台湾駐在員事務所</t>
    <rPh sb="0" eb="2">
      <t>タイワン</t>
    </rPh>
    <rPh sb="2" eb="5">
      <t>チュウザイイン</t>
    </rPh>
    <rPh sb="5" eb="7">
      <t>ジム</t>
    </rPh>
    <rPh sb="7" eb="8">
      <t>ショ</t>
    </rPh>
    <phoneticPr fontId="21"/>
  </si>
  <si>
    <t>台湾全土を対象に、通年にわたり観光誘客、民間団体間の交流などの促進により、将来的な定期便デイリー化を通じ交流人口の拡大を図る。</t>
    <rPh sb="60" eb="61">
      <t>ハカ</t>
    </rPh>
    <phoneticPr fontId="21"/>
  </si>
  <si>
    <t>愛知県</t>
    <rPh sb="0" eb="3">
      <t>アイチケン</t>
    </rPh>
    <phoneticPr fontId="21"/>
  </si>
  <si>
    <t>産業立地通商課</t>
    <rPh sb="0" eb="2">
      <t>サンギョウ</t>
    </rPh>
    <rPh sb="2" eb="4">
      <t>リッチ</t>
    </rPh>
    <rPh sb="4" eb="6">
      <t>ツウショウ</t>
    </rPh>
    <rPh sb="6" eb="7">
      <t>カ</t>
    </rPh>
    <phoneticPr fontId="21"/>
  </si>
  <si>
    <t>東アジア地域と本県の経済交流を一層強化するための拠点として設置。県内中小企業の海外事業活動支援、外国企業誘致、観光客誘致などを行う。</t>
    <rPh sb="0" eb="1">
      <t>ヒガシ</t>
    </rPh>
    <rPh sb="4" eb="6">
      <t>チイキ</t>
    </rPh>
    <rPh sb="7" eb="8">
      <t>ホン</t>
    </rPh>
    <rPh sb="8" eb="9">
      <t>ケン</t>
    </rPh>
    <rPh sb="48" eb="50">
      <t>ガイコク</t>
    </rPh>
    <rPh sb="50" eb="52">
      <t>キギョウ</t>
    </rPh>
    <rPh sb="52" eb="54">
      <t>ユウチ</t>
    </rPh>
    <phoneticPr fontId="21"/>
  </si>
  <si>
    <t>県内中小企業海外事業活動支援
　　情報収集・情報提供
　　進出企業支援
対内投資促進
　　投資セミナーへの参加
　　有望企業の発堀
　　企業訪問個別PR
外客誘致促進
　　観光展等への出展
　　旅行代理店等へのPR</t>
    <rPh sb="45" eb="47">
      <t>トウシ</t>
    </rPh>
    <rPh sb="53" eb="55">
      <t>サンカ</t>
    </rPh>
    <phoneticPr fontId="21"/>
  </si>
  <si>
    <t>愛知県サポートデスク（中国江蘇省）</t>
    <rPh sb="0" eb="3">
      <t>アイチケン</t>
    </rPh>
    <rPh sb="11" eb="13">
      <t>チュウゴク</t>
    </rPh>
    <rPh sb="13" eb="15">
      <t>コウソ</t>
    </rPh>
    <rPh sb="15" eb="16">
      <t>ショウ</t>
    </rPh>
    <phoneticPr fontId="21"/>
  </si>
  <si>
    <t>蘇州</t>
    <rPh sb="0" eb="2">
      <t>ソシュウ</t>
    </rPh>
    <phoneticPr fontId="19"/>
  </si>
  <si>
    <t>株式会社名南経営コンサルティング</t>
    <rPh sb="0" eb="4">
      <t>カブシキガイシャ</t>
    </rPh>
    <rPh sb="4" eb="6">
      <t>メイナン</t>
    </rPh>
    <rPh sb="6" eb="8">
      <t>ケイエイ</t>
    </rPh>
    <phoneticPr fontId="19"/>
  </si>
  <si>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21"/>
  </si>
  <si>
    <t>愛知県サポートデスク（ベトナム）</t>
    <rPh sb="0" eb="3">
      <t>アイチケン</t>
    </rPh>
    <phoneticPr fontId="21"/>
  </si>
  <si>
    <t>ベトナム計画投資省外国投資庁北部投資促進センター</t>
    <rPh sb="4" eb="6">
      <t>ケイカク</t>
    </rPh>
    <rPh sb="6" eb="8">
      <t>トウシ</t>
    </rPh>
    <rPh sb="8" eb="9">
      <t>ショウ</t>
    </rPh>
    <rPh sb="9" eb="11">
      <t>ガイコク</t>
    </rPh>
    <rPh sb="11" eb="13">
      <t>トウシ</t>
    </rPh>
    <rPh sb="13" eb="14">
      <t>チョウ</t>
    </rPh>
    <rPh sb="14" eb="16">
      <t>ホクブ</t>
    </rPh>
    <rPh sb="16" eb="18">
      <t>トウシ</t>
    </rPh>
    <rPh sb="18" eb="20">
      <t>ソクシン</t>
    </rPh>
    <phoneticPr fontId="19"/>
  </si>
  <si>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21"/>
  </si>
  <si>
    <t>東南アジア、南アジア地域と本県の経済交流を一層強化するための拠点として設置。県内中小企業の海外事業活動支援、外国企誘致、観光客誘致などを行う。</t>
    <rPh sb="0" eb="2">
      <t>トウナン</t>
    </rPh>
    <rPh sb="6" eb="7">
      <t>ミナミ</t>
    </rPh>
    <rPh sb="10" eb="12">
      <t>チイキ</t>
    </rPh>
    <rPh sb="13" eb="14">
      <t>ナカモト</t>
    </rPh>
    <rPh sb="14" eb="15">
      <t>ケン</t>
    </rPh>
    <rPh sb="54" eb="56">
      <t>ガイコク</t>
    </rPh>
    <rPh sb="56" eb="57">
      <t>キ</t>
    </rPh>
    <rPh sb="57" eb="59">
      <t>ユウチ</t>
    </rPh>
    <rPh sb="60" eb="63">
      <t>カンコウキャク</t>
    </rPh>
    <phoneticPr fontId="21"/>
  </si>
  <si>
    <t>愛知県</t>
    <rPh sb="0" eb="3">
      <t>アイチケン</t>
    </rPh>
    <phoneticPr fontId="19"/>
  </si>
  <si>
    <t>インド愛知デスク</t>
    <rPh sb="3" eb="5">
      <t>アイチ</t>
    </rPh>
    <phoneticPr fontId="19"/>
  </si>
  <si>
    <t>松田綜合法律事務所</t>
    <rPh sb="0" eb="2">
      <t>マツダ</t>
    </rPh>
    <rPh sb="2" eb="4">
      <t>ソウゴウ</t>
    </rPh>
    <rPh sb="4" eb="6">
      <t>ホウリツ</t>
    </rPh>
    <rPh sb="6" eb="8">
      <t>ジム</t>
    </rPh>
    <rPh sb="8" eb="9">
      <t>ショ</t>
    </rPh>
    <phoneticPr fontId="19"/>
  </si>
  <si>
    <t>滋賀県</t>
    <rPh sb="0" eb="3">
      <t>シガケン</t>
    </rPh>
    <phoneticPr fontId="21"/>
  </si>
  <si>
    <t>滋賀県経済交流駐在員</t>
    <rPh sb="0" eb="3">
      <t>シガケン</t>
    </rPh>
    <rPh sb="3" eb="5">
      <t>ケイザイ</t>
    </rPh>
    <rPh sb="5" eb="7">
      <t>コウリュウ</t>
    </rPh>
    <rPh sb="7" eb="9">
      <t>チュウザイ</t>
    </rPh>
    <rPh sb="9" eb="10">
      <t>イン</t>
    </rPh>
    <phoneticPr fontId="21"/>
  </si>
  <si>
    <t>ミシガン州</t>
  </si>
  <si>
    <t>観光交流局国際室</t>
    <rPh sb="0" eb="2">
      <t>カンコウ</t>
    </rPh>
    <rPh sb="2" eb="4">
      <t>コウリュウ</t>
    </rPh>
    <rPh sb="4" eb="5">
      <t>キョク</t>
    </rPh>
    <rPh sb="5" eb="7">
      <t>コクサイ</t>
    </rPh>
    <rPh sb="7" eb="8">
      <t>シツ</t>
    </rPh>
    <phoneticPr fontId="21"/>
  </si>
  <si>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21"/>
  </si>
  <si>
    <t>滋賀県経済交流駐在員</t>
    <rPh sb="0" eb="3">
      <t>シガケン</t>
    </rPh>
    <rPh sb="3" eb="5">
      <t>ケイザイ</t>
    </rPh>
    <rPh sb="5" eb="7">
      <t>コウリュウ</t>
    </rPh>
    <rPh sb="7" eb="10">
      <t>チュウザイイン</t>
    </rPh>
    <phoneticPr fontId="21"/>
  </si>
  <si>
    <t>湖南省</t>
  </si>
  <si>
    <t>機関等派遣（湖南省対外友好合作服務中心）</t>
    <rPh sb="0" eb="2">
      <t>キカン</t>
    </rPh>
    <rPh sb="2" eb="3">
      <t>トウ</t>
    </rPh>
    <rPh sb="3" eb="5">
      <t>ハケン</t>
    </rPh>
    <rPh sb="6" eb="9">
      <t>コナンショウ</t>
    </rPh>
    <rPh sb="9" eb="11">
      <t>タイガイ</t>
    </rPh>
    <rPh sb="11" eb="13">
      <t>ユウコウ</t>
    </rPh>
    <rPh sb="13" eb="15">
      <t>ガッサク</t>
    </rPh>
    <rPh sb="15" eb="17">
      <t>フクム</t>
    </rPh>
    <rPh sb="17" eb="19">
      <t>チュウシン</t>
    </rPh>
    <phoneticPr fontId="21"/>
  </si>
  <si>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平成27年8月から経済専門家として派遣再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rPh sb="122" eb="124">
      <t>ヘイセイ</t>
    </rPh>
    <rPh sb="126" eb="127">
      <t>ネン</t>
    </rPh>
    <rPh sb="128" eb="129">
      <t>ガツ</t>
    </rPh>
    <rPh sb="131" eb="133">
      <t>ケイザイ</t>
    </rPh>
    <rPh sb="133" eb="136">
      <t>センモンカ</t>
    </rPh>
    <rPh sb="139" eb="141">
      <t>ハケン</t>
    </rPh>
    <rPh sb="141" eb="143">
      <t>サイカイ</t>
    </rPh>
    <phoneticPr fontId="21"/>
  </si>
  <si>
    <t>京都府</t>
    <rPh sb="0" eb="3">
      <t>キョウトフ</t>
    </rPh>
    <phoneticPr fontId="21"/>
  </si>
  <si>
    <t>京都府上海ビジネスサポートセンター</t>
    <rPh sb="0" eb="3">
      <t>キョウトフ</t>
    </rPh>
    <rPh sb="3" eb="5">
      <t>シャンハイ</t>
    </rPh>
    <phoneticPr fontId="21"/>
  </si>
  <si>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21"/>
  </si>
  <si>
    <t>・京都産品の販路開拓支援
・外資企業誘致
・観光インバウンド促進</t>
    <rPh sb="10" eb="12">
      <t>シエン</t>
    </rPh>
    <phoneticPr fontId="19"/>
  </si>
  <si>
    <t>大阪府</t>
    <rPh sb="0" eb="2">
      <t>オオサカ</t>
    </rPh>
    <rPh sb="2" eb="3">
      <t>フ</t>
    </rPh>
    <phoneticPr fontId="21"/>
  </si>
  <si>
    <t>インド・大阪ビジネスサポートデスク</t>
    <rPh sb="4" eb="6">
      <t>オオサカ</t>
    </rPh>
    <phoneticPr fontId="21"/>
  </si>
  <si>
    <t>インド</t>
    <phoneticPr fontId="21"/>
  </si>
  <si>
    <t xml:space="preserve"> 業務委託</t>
    <rPh sb="1" eb="3">
      <t>ギョウム</t>
    </rPh>
    <rPh sb="3" eb="5">
      <t>イタク</t>
    </rPh>
    <phoneticPr fontId="21"/>
  </si>
  <si>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21"/>
  </si>
  <si>
    <t>大阪府</t>
    <rPh sb="0" eb="3">
      <t>オオサカフ</t>
    </rPh>
    <phoneticPr fontId="21"/>
  </si>
  <si>
    <t>ベトナム・大阪ビジネスサポートデスク</t>
    <rPh sb="5" eb="7">
      <t>オオサカ</t>
    </rPh>
    <phoneticPr fontId="21"/>
  </si>
  <si>
    <t>上海事務所</t>
    <rPh sb="0" eb="2">
      <t>シャンハイ</t>
    </rPh>
    <rPh sb="2" eb="4">
      <t>ジム</t>
    </rPh>
    <rPh sb="4" eb="5">
      <t>ショ</t>
    </rPh>
    <phoneticPr fontId="21"/>
  </si>
  <si>
    <t>・市場としての有望性
・進出済み企業の支援
・友好交流先として設置</t>
    <rPh sb="12" eb="14">
      <t>シンシュツ</t>
    </rPh>
    <rPh sb="14" eb="15">
      <t>ズ</t>
    </rPh>
    <rPh sb="16" eb="18">
      <t>キギョウ</t>
    </rPh>
    <rPh sb="19" eb="21">
      <t>シエン</t>
    </rPh>
    <phoneticPr fontId="21"/>
  </si>
  <si>
    <t>マレーシア・大阪ビジネスサポートデスク</t>
    <rPh sb="6" eb="8">
      <t>オオサカ</t>
    </rPh>
    <phoneticPr fontId="21"/>
  </si>
  <si>
    <t>タイ・大阪ビジネスサポートデスク</t>
    <rPh sb="3" eb="5">
      <t>オオサカ</t>
    </rPh>
    <phoneticPr fontId="21"/>
  </si>
  <si>
    <t>大阪府</t>
  </si>
  <si>
    <t>北米・大阪ビジネスサポートデスク</t>
  </si>
  <si>
    <t>・企業ニーズ
・海外事務所廃止後の設置</t>
    <rPh sb="1" eb="3">
      <t>キギョウ</t>
    </rPh>
    <rPh sb="13" eb="15">
      <t>ハイシ</t>
    </rPh>
    <rPh sb="15" eb="16">
      <t>ゴ</t>
    </rPh>
    <rPh sb="17" eb="19">
      <t>セッチ</t>
    </rPh>
    <phoneticPr fontId="21"/>
  </si>
  <si>
    <t>欧州・大阪ビジネスサポートデスク</t>
    <rPh sb="0" eb="2">
      <t>オウシュウ</t>
    </rPh>
    <rPh sb="3" eb="5">
      <t>オオサカ</t>
    </rPh>
    <phoneticPr fontId="21"/>
  </si>
  <si>
    <t>インドネシア・大阪ビジネスサポートデスク</t>
    <rPh sb="7" eb="9">
      <t>オオサカ</t>
    </rPh>
    <phoneticPr fontId="21"/>
  </si>
  <si>
    <t>PT.JAC Consulting Indonesia</t>
  </si>
  <si>
    <t>ミャンマー・大阪ビジネスサポートデスク</t>
    <rPh sb="6" eb="8">
      <t>オオサカ</t>
    </rPh>
    <phoneticPr fontId="21"/>
  </si>
  <si>
    <t>大阪府</t>
    <rPh sb="0" eb="3">
      <t>オオサカフ</t>
    </rPh>
    <phoneticPr fontId="19"/>
  </si>
  <si>
    <t>業務委託</t>
    <rPh sb="0" eb="2">
      <t>ギョウム</t>
    </rPh>
    <rPh sb="2" eb="4">
      <t>イタク</t>
    </rPh>
    <phoneticPr fontId="21"/>
  </si>
  <si>
    <t>兵庫県</t>
    <rPh sb="0" eb="3">
      <t>ヒョウゴケン</t>
    </rPh>
    <phoneticPr fontId="21"/>
  </si>
  <si>
    <t>兵庫県パリ事務所</t>
    <rPh sb="0" eb="3">
      <t>ヒョウゴケン</t>
    </rPh>
    <rPh sb="5" eb="7">
      <t>ジム</t>
    </rPh>
    <rPh sb="7" eb="8">
      <t>ショ</t>
    </rPh>
    <phoneticPr fontId="21"/>
  </si>
  <si>
    <t>パリ</t>
  </si>
  <si>
    <t>西オーストラリア州・兵庫文化交流センター</t>
    <rPh sb="0" eb="1">
      <t>ニシ</t>
    </rPh>
    <rPh sb="8" eb="9">
      <t>シュウ</t>
    </rPh>
    <rPh sb="10" eb="12">
      <t>ヒョウゴ</t>
    </rPh>
    <rPh sb="12" eb="14">
      <t>ブンカ</t>
    </rPh>
    <rPh sb="14" eb="16">
      <t>コウリュウ</t>
    </rPh>
    <phoneticPr fontId="21"/>
  </si>
  <si>
    <t>パース</t>
  </si>
  <si>
    <t>兵庫県ワシントン州事務所</t>
    <rPh sb="0" eb="3">
      <t>ヒョウゴケン</t>
    </rPh>
    <rPh sb="8" eb="9">
      <t>シュウ</t>
    </rPh>
    <rPh sb="9" eb="11">
      <t>ジム</t>
    </rPh>
    <rPh sb="11" eb="12">
      <t>ショ</t>
    </rPh>
    <phoneticPr fontId="21"/>
  </si>
  <si>
    <t>兵庫県ブラジル事務所</t>
    <rPh sb="0" eb="3">
      <t>ヒョウゴケン</t>
    </rPh>
    <rPh sb="7" eb="9">
      <t>ジム</t>
    </rPh>
    <rPh sb="9" eb="10">
      <t>ショ</t>
    </rPh>
    <phoneticPr fontId="21"/>
  </si>
  <si>
    <t>本県と友好提携関係にあるブラジル・パラナ州をはじめとする中南米地域との交流を促進するため</t>
    <rPh sb="28" eb="31">
      <t>チュウナンベイ</t>
    </rPh>
    <rPh sb="31" eb="33">
      <t>チイキ</t>
    </rPh>
    <phoneticPr fontId="21"/>
  </si>
  <si>
    <r>
      <t>兵庫県香港</t>
    </r>
    <r>
      <rPr>
        <sz val="10"/>
        <rFont val="ＭＳ Ｐゴシック"/>
        <family val="3"/>
        <charset val="128"/>
      </rPr>
      <t>経済交流事務所</t>
    </r>
    <rPh sb="0" eb="3">
      <t>ヒョウゴケン</t>
    </rPh>
    <rPh sb="3" eb="5">
      <t>ホンコン</t>
    </rPh>
    <rPh sb="5" eb="7">
      <t>ケイザイ</t>
    </rPh>
    <rPh sb="7" eb="9">
      <t>コウリュウ</t>
    </rPh>
    <rPh sb="9" eb="11">
      <t>ジム</t>
    </rPh>
    <rPh sb="11" eb="12">
      <t>ショ</t>
    </rPh>
    <phoneticPr fontId="21"/>
  </si>
  <si>
    <t>兵庫県国際交流協会</t>
    <rPh sb="0" eb="3">
      <t>ヒョウゴケン</t>
    </rPh>
    <rPh sb="3" eb="5">
      <t>コクサイ</t>
    </rPh>
    <rPh sb="5" eb="7">
      <t>コウリュウ</t>
    </rPh>
    <rPh sb="7" eb="9">
      <t>キョウカイ</t>
    </rPh>
    <phoneticPr fontId="19"/>
  </si>
  <si>
    <t>本県と友好提携関係にある中国広東省、海南省のほかアセアン諸国、インドとの交流を促進するため</t>
    <rPh sb="28" eb="30">
      <t>ショコク</t>
    </rPh>
    <phoneticPr fontId="21"/>
  </si>
  <si>
    <t>奈良県</t>
    <rPh sb="0" eb="3">
      <t>ナラケン</t>
    </rPh>
    <phoneticPr fontId="21"/>
  </si>
  <si>
    <t>奈良県観光レップ</t>
    <rPh sb="0" eb="3">
      <t>ナラケン</t>
    </rPh>
    <rPh sb="3" eb="5">
      <t>カンコウ</t>
    </rPh>
    <phoneticPr fontId="21"/>
  </si>
  <si>
    <t>地域振興部観光局
観光プロモーション課</t>
    <rPh sb="0" eb="2">
      <t>チイキ</t>
    </rPh>
    <rPh sb="2" eb="5">
      <t>シンコウブ</t>
    </rPh>
    <rPh sb="5" eb="7">
      <t>カンコウ</t>
    </rPh>
    <rPh sb="7" eb="8">
      <t>キョク</t>
    </rPh>
    <rPh sb="9" eb="11">
      <t>カンコウ</t>
    </rPh>
    <rPh sb="18" eb="19">
      <t>カ</t>
    </rPh>
    <phoneticPr fontId="21"/>
  </si>
  <si>
    <t>海外における奈良観光のPR・セールス活動など奈良への旅行者送客に向けたサポートを行うため。</t>
    <rPh sb="6" eb="8">
      <t>ナラ</t>
    </rPh>
    <rPh sb="22" eb="24">
      <t>ナラ</t>
    </rPh>
    <phoneticPr fontId="19"/>
  </si>
  <si>
    <t>現地旅行エージェント、関連企業・団体への訪問・セールス、現地メディアへの情報提供、奈良観光の資料配布、メールマガジン等による情報発信など。</t>
    <rPh sb="41" eb="43">
      <t>ナラ</t>
    </rPh>
    <phoneticPr fontId="19"/>
  </si>
  <si>
    <t>和歌山県</t>
  </si>
  <si>
    <t>中国ビジネスコーディネーター</t>
  </si>
  <si>
    <t xml:space="preserve"> 業務委託契約等</t>
  </si>
  <si>
    <t>H15</t>
  </si>
  <si>
    <t>商工観光労働部企業政策局企業振興課</t>
  </si>
  <si>
    <t>経済発展が著しい中国との地域間経済交流を促進するため</t>
  </si>
  <si>
    <t>中国企業との商談アレンジ、中国訪問時アテンド、通訳、提携等の相談、契約アドバイス、官公署届出アドバイス、専門家紹介など、ニーズに応じ企業活動をサポート。</t>
  </si>
  <si>
    <t>http://www.pref.wakayama.lg.jp/prefg/061000/homepage/untitled_000.html</t>
  </si>
  <si>
    <t>和歌山県</t>
    <rPh sb="0" eb="3">
      <t>ワカヤマ</t>
    </rPh>
    <rPh sb="3" eb="4">
      <t>ケン</t>
    </rPh>
    <phoneticPr fontId="19"/>
  </si>
  <si>
    <t>和歌山県ムンバイ事務所
（オーランガバード事務所）</t>
    <rPh sb="0" eb="3">
      <t>ワカヤマ</t>
    </rPh>
    <rPh sb="3" eb="4">
      <t>ケン</t>
    </rPh>
    <rPh sb="8" eb="10">
      <t>ジム</t>
    </rPh>
    <rPh sb="10" eb="11">
      <t>ショ</t>
    </rPh>
    <rPh sb="21" eb="23">
      <t>ジム</t>
    </rPh>
    <rPh sb="23" eb="24">
      <t>ショ</t>
    </rPh>
    <phoneticPr fontId="19"/>
  </si>
  <si>
    <t>企画部企画政策局国際課</t>
    <rPh sb="0" eb="2">
      <t>キカク</t>
    </rPh>
    <rPh sb="2" eb="3">
      <t>ブ</t>
    </rPh>
    <rPh sb="3" eb="5">
      <t>キカク</t>
    </rPh>
    <rPh sb="5" eb="7">
      <t>セイサク</t>
    </rPh>
    <rPh sb="7" eb="8">
      <t>キョク</t>
    </rPh>
    <rPh sb="8" eb="10">
      <t>コクサイ</t>
    </rPh>
    <rPh sb="10" eb="11">
      <t>カ</t>
    </rPh>
    <phoneticPr fontId="19"/>
  </si>
  <si>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19"/>
  </si>
  <si>
    <t>①和歌山県世界遺産センターとアジャンタ・ビジターセンターとの交流関連事業（観光促進及び世界遺産保全に関する協力）
②その他両県州関係の情報収集及び発信</t>
    <rPh sb="1" eb="5">
      <t>ワカヤマケン</t>
    </rPh>
    <rPh sb="5" eb="7">
      <t>セカイ</t>
    </rPh>
    <rPh sb="7" eb="9">
      <t>イサン</t>
    </rPh>
    <rPh sb="30" eb="32">
      <t>コウリュウ</t>
    </rPh>
    <rPh sb="32" eb="34">
      <t>カンレン</t>
    </rPh>
    <rPh sb="34" eb="36">
      <t>ジギョウ</t>
    </rPh>
    <rPh sb="37" eb="39">
      <t>カンコウ</t>
    </rPh>
    <rPh sb="39" eb="41">
      <t>ソクシン</t>
    </rPh>
    <rPh sb="41" eb="42">
      <t>オヨ</t>
    </rPh>
    <rPh sb="43" eb="45">
      <t>セカイ</t>
    </rPh>
    <rPh sb="45" eb="47">
      <t>イサン</t>
    </rPh>
    <rPh sb="47" eb="49">
      <t>ホゼン</t>
    </rPh>
    <rPh sb="50" eb="51">
      <t>カン</t>
    </rPh>
    <rPh sb="53" eb="55">
      <t>キョウリョク</t>
    </rPh>
    <rPh sb="60" eb="61">
      <t>タ</t>
    </rPh>
    <rPh sb="61" eb="62">
      <t>リョウ</t>
    </rPh>
    <rPh sb="62" eb="63">
      <t>ケン</t>
    </rPh>
    <rPh sb="63" eb="64">
      <t>シュウ</t>
    </rPh>
    <rPh sb="64" eb="66">
      <t>カンケイ</t>
    </rPh>
    <rPh sb="67" eb="69">
      <t>ジョウホウ</t>
    </rPh>
    <rPh sb="69" eb="71">
      <t>シュウシュウ</t>
    </rPh>
    <rPh sb="71" eb="72">
      <t>オヨ</t>
    </rPh>
    <rPh sb="73" eb="75">
      <t>ハッシン</t>
    </rPh>
    <phoneticPr fontId="19"/>
  </si>
  <si>
    <t>鳥取県</t>
    <rPh sb="0" eb="2">
      <t>トットリ</t>
    </rPh>
    <rPh sb="2" eb="3">
      <t>ケン</t>
    </rPh>
    <phoneticPr fontId="21"/>
  </si>
  <si>
    <t>鳥取県ソウル駐在員</t>
    <rPh sb="0" eb="2">
      <t>トットリ</t>
    </rPh>
    <rPh sb="2" eb="3">
      <t>ケン</t>
    </rPh>
    <rPh sb="6" eb="9">
      <t>チュウザイイン</t>
    </rPh>
    <phoneticPr fontId="21"/>
  </si>
  <si>
    <t>観光戦略課</t>
    <rPh sb="0" eb="2">
      <t>カンコウ</t>
    </rPh>
    <rPh sb="2" eb="4">
      <t>センリャク</t>
    </rPh>
    <rPh sb="4" eb="5">
      <t>カ</t>
    </rPh>
    <phoneticPr fontId="21"/>
  </si>
  <si>
    <t>国際定期航空路線（米子-ソウル便）・環日本海定期貨客船（境港－東海港）の利用促進及び日韓交流の現地支援及びを図るため。</t>
    <rPh sb="40" eb="41">
      <t>オヨ</t>
    </rPh>
    <phoneticPr fontId="21"/>
  </si>
  <si>
    <t>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t>
    <rPh sb="10" eb="11">
      <t>カン</t>
    </rPh>
    <rPh sb="11" eb="13">
      <t>ニホン</t>
    </rPh>
    <rPh sb="13" eb="14">
      <t>カイ</t>
    </rPh>
    <rPh sb="14" eb="16">
      <t>テイキ</t>
    </rPh>
    <rPh sb="16" eb="17">
      <t>カ</t>
    </rPh>
    <rPh sb="17" eb="19">
      <t>キャクセン</t>
    </rPh>
    <rPh sb="128" eb="129">
      <t>トウ</t>
    </rPh>
    <phoneticPr fontId="21"/>
  </si>
  <si>
    <t>鳥取県</t>
    <rPh sb="0" eb="3">
      <t>トットリケン</t>
    </rPh>
    <phoneticPr fontId="21"/>
  </si>
  <si>
    <t>鳥取県ｳﾗｼﾞｵｽﾄｸﾋﾞｼﾞﾈｽｻﾎﾟｰﾄｾﾝﾀｰ</t>
    <rPh sb="0" eb="3">
      <t>トットリケン</t>
    </rPh>
    <phoneticPr fontId="21"/>
  </si>
  <si>
    <t>通商物流課</t>
    <rPh sb="0" eb="2">
      <t>ツウショウ</t>
    </rPh>
    <rPh sb="2" eb="4">
      <t>ブツリュウ</t>
    </rPh>
    <rPh sb="4" eb="5">
      <t>カ</t>
    </rPh>
    <phoneticPr fontId="19"/>
  </si>
  <si>
    <t>県内企業のロシアビジネス展開を支援するために設置</t>
    <rPh sb="0" eb="2">
      <t>ケンナイ</t>
    </rPh>
    <rPh sb="2" eb="4">
      <t>キギョウ</t>
    </rPh>
    <rPh sb="12" eb="14">
      <t>テンカイ</t>
    </rPh>
    <rPh sb="15" eb="17">
      <t>シエン</t>
    </rPh>
    <rPh sb="22" eb="24">
      <t>セッチ</t>
    </rPh>
    <phoneticPr fontId="21"/>
  </si>
  <si>
    <t>鳥取県東南アジアビューロー</t>
    <rPh sb="0" eb="3">
      <t>トットリケン</t>
    </rPh>
    <rPh sb="3" eb="5">
      <t>トウナン</t>
    </rPh>
    <phoneticPr fontId="19"/>
  </si>
  <si>
    <t xml:space="preserve"> 業務委託契約等</t>
    <rPh sb="1" eb="3">
      <t>ギョウム</t>
    </rPh>
    <rPh sb="3" eb="5">
      <t>イタク</t>
    </rPh>
    <rPh sb="5" eb="7">
      <t>ケイヤク</t>
    </rPh>
    <rPh sb="7" eb="8">
      <t>トウ</t>
    </rPh>
    <phoneticPr fontId="19"/>
  </si>
  <si>
    <t>県及び県内団体・企業等の東南アジア地域における販路・受注拡大、観光客誘致、情報発信等を支援するために設置</t>
    <rPh sb="50" eb="52">
      <t>セッチ</t>
    </rPh>
    <phoneticPr fontId="19"/>
  </si>
  <si>
    <t>島根県</t>
    <rPh sb="0" eb="3">
      <t>シマネケン</t>
    </rPh>
    <phoneticPr fontId="21"/>
  </si>
  <si>
    <t>観光振興課</t>
    <rPh sb="0" eb="2">
      <t>カンコウ</t>
    </rPh>
    <rPh sb="2" eb="5">
      <t>シンコウカ</t>
    </rPh>
    <phoneticPr fontId="21"/>
  </si>
  <si>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21"/>
  </si>
  <si>
    <t>・旅行会社向け誘客宣伝活動
・島根県観光プロモーション資料の作成補助
・マーケティング調査</t>
    <rPh sb="32" eb="34">
      <t>ホジョ</t>
    </rPh>
    <phoneticPr fontId="21"/>
  </si>
  <si>
    <t>日遊推廣有限公司</t>
    <rPh sb="0" eb="1">
      <t>ニチ</t>
    </rPh>
    <rPh sb="1" eb="2">
      <t>ユウ</t>
    </rPh>
    <rPh sb="2" eb="3">
      <t>スイ</t>
    </rPh>
    <rPh sb="3" eb="4">
      <t>ヒロ</t>
    </rPh>
    <rPh sb="4" eb="6">
      <t>ユウゲン</t>
    </rPh>
    <rPh sb="6" eb="8">
      <t>コウシ</t>
    </rPh>
    <phoneticPr fontId="19"/>
  </si>
  <si>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21"/>
  </si>
  <si>
    <t>・マーケティング調査
・旅行会社向け誘客宣伝活動
・島根県観光プロモーション資料の作成補助</t>
    <rPh sb="8" eb="10">
      <t>チョウサ</t>
    </rPh>
    <rPh sb="43" eb="45">
      <t>ホジョ</t>
    </rPh>
    <phoneticPr fontId="21"/>
  </si>
  <si>
    <t xml:space="preserve">  業務委託契約等</t>
    <rPh sb="2" eb="4">
      <t>ギョウム</t>
    </rPh>
    <rPh sb="4" eb="6">
      <t>イタク</t>
    </rPh>
    <rPh sb="6" eb="8">
      <t>ケイヤク</t>
    </rPh>
    <rPh sb="8" eb="9">
      <t>トウ</t>
    </rPh>
    <phoneticPr fontId="21"/>
  </si>
  <si>
    <t>ウェンディー・ジャパン株式会社</t>
    <rPh sb="11" eb="13">
      <t>カブシキ</t>
    </rPh>
    <rPh sb="13" eb="15">
      <t>カイシャ</t>
    </rPh>
    <phoneticPr fontId="19"/>
  </si>
  <si>
    <t>タイにおける観光に関する情報収集とプロモーションを強化するため旅行会社に委託する。</t>
    <rPh sb="6" eb="8">
      <t>カンコウ</t>
    </rPh>
    <rPh sb="9" eb="10">
      <t>カン</t>
    </rPh>
    <rPh sb="12" eb="14">
      <t>ジョウホウ</t>
    </rPh>
    <rPh sb="14" eb="16">
      <t>シュウシュウ</t>
    </rPh>
    <rPh sb="25" eb="27">
      <t>キョウカ</t>
    </rPh>
    <rPh sb="31" eb="33">
      <t>リョコウ</t>
    </rPh>
    <rPh sb="33" eb="35">
      <t>ガイシャ</t>
    </rPh>
    <rPh sb="36" eb="38">
      <t>イタク</t>
    </rPh>
    <phoneticPr fontId="21"/>
  </si>
  <si>
    <t>香港</t>
    <rPh sb="0" eb="2">
      <t>ホンコン</t>
    </rPh>
    <phoneticPr fontId="21"/>
  </si>
  <si>
    <t>佳日遊有限公司</t>
    <rPh sb="0" eb="1">
      <t>カ</t>
    </rPh>
    <rPh sb="1" eb="2">
      <t>ヒ</t>
    </rPh>
    <rPh sb="2" eb="3">
      <t>ユ</t>
    </rPh>
    <rPh sb="3" eb="7">
      <t>ユウゲンコンス</t>
    </rPh>
    <phoneticPr fontId="19"/>
  </si>
  <si>
    <t>香港における観光に関する情報収集とプロモーションを強化するため旅行コンサルタント会社に委託する。</t>
    <rPh sb="0" eb="2">
      <t>ホンコン</t>
    </rPh>
    <rPh sb="6" eb="8">
      <t>カンコウ</t>
    </rPh>
    <rPh sb="9" eb="10">
      <t>カン</t>
    </rPh>
    <rPh sb="12" eb="14">
      <t>ジョウホウ</t>
    </rPh>
    <rPh sb="14" eb="16">
      <t>シュウシュウ</t>
    </rPh>
    <rPh sb="25" eb="27">
      <t>キョウカ</t>
    </rPh>
    <rPh sb="31" eb="33">
      <t>リョコウ</t>
    </rPh>
    <rPh sb="40" eb="42">
      <t>ガイシャ</t>
    </rPh>
    <rPh sb="43" eb="45">
      <t>イタク</t>
    </rPh>
    <phoneticPr fontId="21"/>
  </si>
  <si>
    <t>H29.4.1開設</t>
    <rPh sb="7" eb="9">
      <t>カイセツ</t>
    </rPh>
    <phoneticPr fontId="19"/>
  </si>
  <si>
    <t>島根・ビジネスサポート・オフィス</t>
    <rPh sb="0" eb="2">
      <t>シマネ</t>
    </rPh>
    <phoneticPr fontId="19"/>
  </si>
  <si>
    <t>産業振興課</t>
    <rPh sb="0" eb="5">
      <t>サンギョウシンコウカ</t>
    </rPh>
    <phoneticPr fontId="21"/>
  </si>
  <si>
    <t>県内企業のアセアンへの海外展開を支援するため。</t>
    <rPh sb="0" eb="2">
      <t>ケンナイ</t>
    </rPh>
    <rPh sb="2" eb="4">
      <t>キギョウ</t>
    </rPh>
    <rPh sb="11" eb="13">
      <t>カイガイ</t>
    </rPh>
    <rPh sb="13" eb="15">
      <t>テンカイ</t>
    </rPh>
    <rPh sb="16" eb="18">
      <t>シエン</t>
    </rPh>
    <phoneticPr fontId="21"/>
  </si>
  <si>
    <t>・事業展開相談
・取引先発掘・紹介
・展示会・見本市・商談会出展支援
・現地情報収集
・商談設定・アテンド
・現地専門家紹介</t>
    <rPh sb="1" eb="3">
      <t>ジギョウ</t>
    </rPh>
    <rPh sb="3" eb="5">
      <t>テンカイ</t>
    </rPh>
    <rPh sb="5" eb="7">
      <t>ソウダン</t>
    </rPh>
    <rPh sb="9" eb="12">
      <t>トリヒキサキ</t>
    </rPh>
    <rPh sb="12" eb="14">
      <t>ハックツ</t>
    </rPh>
    <rPh sb="15" eb="17">
      <t>ショウカイ</t>
    </rPh>
    <rPh sb="19" eb="22">
      <t>テンジカイ</t>
    </rPh>
    <rPh sb="23" eb="26">
      <t>ミホンイチ</t>
    </rPh>
    <rPh sb="27" eb="30">
      <t>ショウダンカイ</t>
    </rPh>
    <rPh sb="30" eb="32">
      <t>シュッテン</t>
    </rPh>
    <rPh sb="32" eb="34">
      <t>シエン</t>
    </rPh>
    <rPh sb="36" eb="38">
      <t>ゲンチ</t>
    </rPh>
    <rPh sb="38" eb="40">
      <t>ジョウホウ</t>
    </rPh>
    <rPh sb="40" eb="42">
      <t>シュウシュウ</t>
    </rPh>
    <rPh sb="44" eb="46">
      <t>ショウダン</t>
    </rPh>
    <rPh sb="46" eb="48">
      <t>セッテイ</t>
    </rPh>
    <rPh sb="55" eb="57">
      <t>ゲンチ</t>
    </rPh>
    <rPh sb="57" eb="60">
      <t>センモンカ</t>
    </rPh>
    <rPh sb="60" eb="62">
      <t>ショウカイ</t>
    </rPh>
    <phoneticPr fontId="21"/>
  </si>
  <si>
    <t>岡山県</t>
    <rPh sb="0" eb="2">
      <t>オカヤマ</t>
    </rPh>
    <rPh sb="2" eb="3">
      <t>ケン</t>
    </rPh>
    <phoneticPr fontId="21"/>
  </si>
  <si>
    <t>岡山県上海事務所</t>
    <rPh sb="0" eb="3">
      <t>オカヤマケン</t>
    </rPh>
    <rPh sb="3" eb="5">
      <t>シャンハイ</t>
    </rPh>
    <rPh sb="5" eb="7">
      <t>ジム</t>
    </rPh>
    <rPh sb="7" eb="8">
      <t>ショ</t>
    </rPh>
    <phoneticPr fontId="21"/>
  </si>
  <si>
    <t>産業企画課マーケティング推進室</t>
    <rPh sb="0" eb="2">
      <t>サンギョウ</t>
    </rPh>
    <rPh sb="2" eb="4">
      <t>キカク</t>
    </rPh>
    <rPh sb="4" eb="5">
      <t>カ</t>
    </rPh>
    <rPh sb="12" eb="15">
      <t>スイシンシツ</t>
    </rPh>
    <phoneticPr fontId="21"/>
  </si>
  <si>
    <t>県内企業が海外で行う事業展開を現地で支援するため</t>
    <rPh sb="8" eb="9">
      <t>オコナ</t>
    </rPh>
    <rPh sb="10" eb="12">
      <t>ジギョウ</t>
    </rPh>
    <rPh sb="12" eb="14">
      <t>テンカイ</t>
    </rPh>
    <rPh sb="15" eb="17">
      <t>ゲンチ</t>
    </rPh>
    <rPh sb="18" eb="20">
      <t>シエン</t>
    </rPh>
    <phoneticPr fontId="21"/>
  </si>
  <si>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21"/>
  </si>
  <si>
    <t>岡山県ベトナム・カンボジアビジネスサポートデスク</t>
    <rPh sb="0" eb="3">
      <t>オカヤマケン</t>
    </rPh>
    <phoneticPr fontId="21"/>
  </si>
  <si>
    <t>H23年度からカンボジアについても対象地域としている。</t>
    <rPh sb="3" eb="5">
      <t>ネンド</t>
    </rPh>
    <rPh sb="17" eb="19">
      <t>タイショウ</t>
    </rPh>
    <rPh sb="19" eb="21">
      <t>チイキ</t>
    </rPh>
    <phoneticPr fontId="21"/>
  </si>
  <si>
    <t>岡山県タイビジネスサポートデスク</t>
    <rPh sb="0" eb="3">
      <t>オカヤマケン</t>
    </rPh>
    <phoneticPr fontId="21"/>
  </si>
  <si>
    <t>岡山県インドネシアビジネスサポートデスク</t>
    <rPh sb="0" eb="3">
      <t>オカヤマケン</t>
    </rPh>
    <phoneticPr fontId="21"/>
  </si>
  <si>
    <t>広島県</t>
    <rPh sb="0" eb="3">
      <t>ヒロシマケン</t>
    </rPh>
    <phoneticPr fontId="21"/>
  </si>
  <si>
    <t>成都</t>
    <rPh sb="0" eb="2">
      <t>セイト</t>
    </rPh>
    <phoneticPr fontId="21"/>
  </si>
  <si>
    <t>商工労働局海外ビジネス課</t>
    <rPh sb="2" eb="4">
      <t>ロウドウ</t>
    </rPh>
    <rPh sb="4" eb="5">
      <t>キョク</t>
    </rPh>
    <rPh sb="5" eb="7">
      <t>カイガイ</t>
    </rPh>
    <rPh sb="11" eb="12">
      <t>カ</t>
    </rPh>
    <phoneticPr fontId="21"/>
  </si>
  <si>
    <t>フランス・インバウンド促進拠点</t>
    <rPh sb="11" eb="13">
      <t>ソクシン</t>
    </rPh>
    <rPh sb="13" eb="15">
      <t>キョテン</t>
    </rPh>
    <phoneticPr fontId="21"/>
  </si>
  <si>
    <t>ネットファム株式会社</t>
    <rPh sb="6" eb="10">
      <t>カブシキガイシャ</t>
    </rPh>
    <phoneticPr fontId="19"/>
  </si>
  <si>
    <t>商工労働局観光課</t>
    <rPh sb="0" eb="8">
      <t>ショウカン</t>
    </rPh>
    <phoneticPr fontId="21"/>
  </si>
  <si>
    <t>フランス現地において効果的な活動を実施することで，広島への観光客増加を図るため，</t>
    <rPh sb="4" eb="6">
      <t>ゲンチ</t>
    </rPh>
    <rPh sb="10" eb="13">
      <t>コウカテキ</t>
    </rPh>
    <rPh sb="14" eb="16">
      <t>カツドウ</t>
    </rPh>
    <rPh sb="17" eb="19">
      <t>ジッシ</t>
    </rPh>
    <phoneticPr fontId="21"/>
  </si>
  <si>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21"/>
  </si>
  <si>
    <t>韓国・インバウンド促進拠点</t>
    <rPh sb="0" eb="2">
      <t>カンコク</t>
    </rPh>
    <rPh sb="9" eb="11">
      <t>ソクシン</t>
    </rPh>
    <rPh sb="11" eb="13">
      <t>キョテン</t>
    </rPh>
    <phoneticPr fontId="19"/>
  </si>
  <si>
    <t>公益社団法人宮城県国際経済振興協会</t>
    <rPh sb="0" eb="2">
      <t>コウエキ</t>
    </rPh>
    <rPh sb="2" eb="4">
      <t>シャダン</t>
    </rPh>
    <rPh sb="4" eb="6">
      <t>ホウジン</t>
    </rPh>
    <rPh sb="6" eb="9">
      <t>ミヤギケン</t>
    </rPh>
    <rPh sb="9" eb="11">
      <t>コクサイ</t>
    </rPh>
    <rPh sb="11" eb="13">
      <t>ケイザイ</t>
    </rPh>
    <rPh sb="13" eb="15">
      <t>シンコウ</t>
    </rPh>
    <rPh sb="15" eb="17">
      <t>キョウカイ</t>
    </rPh>
    <phoneticPr fontId="19"/>
  </si>
  <si>
    <t>商工労働局観光課</t>
    <rPh sb="0" eb="2">
      <t>ショウコウ</t>
    </rPh>
    <rPh sb="2" eb="4">
      <t>ロウドウ</t>
    </rPh>
    <rPh sb="4" eb="5">
      <t>キョク</t>
    </rPh>
    <rPh sb="5" eb="8">
      <t>カンコウカ</t>
    </rPh>
    <phoneticPr fontId="19"/>
  </si>
  <si>
    <t>韓国現地において効果的な活動を実施することで，広島への観光客増加を図るため，</t>
    <rPh sb="0" eb="2">
      <t>カンコク</t>
    </rPh>
    <rPh sb="2" eb="4">
      <t>ゲンチ</t>
    </rPh>
    <rPh sb="8" eb="11">
      <t>コウカテキ</t>
    </rPh>
    <rPh sb="12" eb="14">
      <t>カツドウ</t>
    </rPh>
    <rPh sb="15" eb="17">
      <t>ジッシ</t>
    </rPh>
    <phoneticPr fontId="21"/>
  </si>
  <si>
    <t>・韓国における情報収集・発信活動
・旅行会社，メディア等へのプロモーション活動
・観光展等への出展支援</t>
    <rPh sb="1" eb="3">
      <t>カンコク</t>
    </rPh>
    <rPh sb="7" eb="9">
      <t>ジョウホウ</t>
    </rPh>
    <rPh sb="9" eb="11">
      <t>シュウシュウ</t>
    </rPh>
    <rPh sb="12" eb="14">
      <t>ハッシン</t>
    </rPh>
    <rPh sb="14" eb="16">
      <t>カツドウ</t>
    </rPh>
    <rPh sb="18" eb="20">
      <t>リョコウ</t>
    </rPh>
    <rPh sb="20" eb="22">
      <t>カイシャ</t>
    </rPh>
    <rPh sb="27" eb="28">
      <t>トウ</t>
    </rPh>
    <rPh sb="37" eb="39">
      <t>カツドウ</t>
    </rPh>
    <rPh sb="41" eb="43">
      <t>カンコウ</t>
    </rPh>
    <rPh sb="43" eb="44">
      <t>テン</t>
    </rPh>
    <rPh sb="44" eb="45">
      <t>トウ</t>
    </rPh>
    <rPh sb="47" eb="49">
      <t>シュッテン</t>
    </rPh>
    <rPh sb="49" eb="51">
      <t>シエン</t>
    </rPh>
    <phoneticPr fontId="21"/>
  </si>
  <si>
    <t>山口県</t>
    <rPh sb="0" eb="3">
      <t>ヤマグチケン</t>
    </rPh>
    <phoneticPr fontId="19"/>
  </si>
  <si>
    <t>山口県観光プロモーター</t>
    <rPh sb="0" eb="3">
      <t>ヤマグチケン</t>
    </rPh>
    <rPh sb="3" eb="5">
      <t>カンコウ</t>
    </rPh>
    <phoneticPr fontId="19"/>
  </si>
  <si>
    <t>ソウル
釜山</t>
    <rPh sb="4" eb="6">
      <t>プサン</t>
    </rPh>
    <phoneticPr fontId="19"/>
  </si>
  <si>
    <t>国内の業者に一括業務委託契約</t>
    <rPh sb="0" eb="2">
      <t>コクナイ</t>
    </rPh>
    <rPh sb="3" eb="5">
      <t>ギョウシャ</t>
    </rPh>
    <rPh sb="6" eb="8">
      <t>イッカツ</t>
    </rPh>
    <rPh sb="8" eb="10">
      <t>ギョウム</t>
    </rPh>
    <rPh sb="10" eb="12">
      <t>イタク</t>
    </rPh>
    <rPh sb="12" eb="14">
      <t>ケイヤク</t>
    </rPh>
    <phoneticPr fontId="19"/>
  </si>
  <si>
    <t>現地での継続的な情報発信</t>
    <rPh sb="0" eb="2">
      <t>ゲンチ</t>
    </rPh>
    <rPh sb="4" eb="7">
      <t>ケイゾクテキ</t>
    </rPh>
    <rPh sb="8" eb="10">
      <t>ジョウホウ</t>
    </rPh>
    <rPh sb="10" eb="12">
      <t>ハッシン</t>
    </rPh>
    <phoneticPr fontId="19"/>
  </si>
  <si>
    <t>①現地旅行会社等へのセールス活動
②現地で行うプロモーション活動のサポート
③県内で行うファムツアー等への同行
④県観光情報の翻訳　　　　　　　　　　　　　など</t>
    <rPh sb="1" eb="3">
      <t>ゲンチ</t>
    </rPh>
    <rPh sb="3" eb="5">
      <t>リョコウ</t>
    </rPh>
    <rPh sb="5" eb="7">
      <t>ガイシャ</t>
    </rPh>
    <rPh sb="7" eb="8">
      <t>トウ</t>
    </rPh>
    <rPh sb="14" eb="16">
      <t>カツドウ</t>
    </rPh>
    <rPh sb="18" eb="20">
      <t>ゲンチ</t>
    </rPh>
    <rPh sb="21" eb="22">
      <t>オコナ</t>
    </rPh>
    <rPh sb="30" eb="32">
      <t>カツドウ</t>
    </rPh>
    <rPh sb="39" eb="41">
      <t>ケンナイ</t>
    </rPh>
    <rPh sb="42" eb="43">
      <t>オコナ</t>
    </rPh>
    <rPh sb="50" eb="51">
      <t>トウ</t>
    </rPh>
    <rPh sb="53" eb="55">
      <t>ドウコウ</t>
    </rPh>
    <rPh sb="57" eb="58">
      <t>ケン</t>
    </rPh>
    <rPh sb="58" eb="60">
      <t>カンコウ</t>
    </rPh>
    <rPh sb="60" eb="62">
      <t>ジョウホウ</t>
    </rPh>
    <rPh sb="63" eb="65">
      <t>ホンヤク</t>
    </rPh>
    <phoneticPr fontId="19"/>
  </si>
  <si>
    <t>向日遊顧問有限公司
（㈱ハリマコーポレーション）</t>
    <rPh sb="0" eb="1">
      <t>ム</t>
    </rPh>
    <rPh sb="1" eb="2">
      <t>ニチ</t>
    </rPh>
    <rPh sb="2" eb="3">
      <t>アソ</t>
    </rPh>
    <rPh sb="3" eb="5">
      <t>コモン</t>
    </rPh>
    <rPh sb="5" eb="7">
      <t>ユウゲン</t>
    </rPh>
    <rPh sb="7" eb="8">
      <t>コウ</t>
    </rPh>
    <rPh sb="8" eb="9">
      <t>ツカサ</t>
    </rPh>
    <phoneticPr fontId="19"/>
  </si>
  <si>
    <t>佳日遊有限公司
（㈱ハリマコーポレーション）</t>
    <rPh sb="0" eb="2">
      <t>カジツ</t>
    </rPh>
    <rPh sb="2" eb="3">
      <t>ユ</t>
    </rPh>
    <rPh sb="3" eb="5">
      <t>ユウゲン</t>
    </rPh>
    <rPh sb="5" eb="7">
      <t>コウシ</t>
    </rPh>
    <phoneticPr fontId="19"/>
  </si>
  <si>
    <t>上海インユウ広告有限公司
（㈱ハリマコーポレーション）</t>
    <rPh sb="0" eb="2">
      <t>シャンハイ</t>
    </rPh>
    <rPh sb="6" eb="8">
      <t>コウコク</t>
    </rPh>
    <rPh sb="8" eb="10">
      <t>ユウゲン</t>
    </rPh>
    <rPh sb="10" eb="12">
      <t>コウシ</t>
    </rPh>
    <phoneticPr fontId="19"/>
  </si>
  <si>
    <t>徳島県</t>
  </si>
  <si>
    <t>徳島県上海事務所</t>
  </si>
  <si>
    <t>H22</t>
  </si>
  <si>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19"/>
  </si>
  <si>
    <t>香川県</t>
    <rPh sb="0" eb="3">
      <t>カガワケン</t>
    </rPh>
    <phoneticPr fontId="21"/>
  </si>
  <si>
    <t>上海ビジネスサポーター</t>
    <rPh sb="0" eb="2">
      <t>シャンハイ</t>
    </rPh>
    <phoneticPr fontId="21"/>
  </si>
  <si>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21"/>
  </si>
  <si>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21"/>
  </si>
  <si>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21"/>
  </si>
  <si>
    <t>高知県</t>
    <rPh sb="0" eb="3">
      <t>コウチケン</t>
    </rPh>
    <phoneticPr fontId="21"/>
  </si>
  <si>
    <t>高知県シンガポール事務所</t>
    <rPh sb="0" eb="3">
      <t>コウチケン</t>
    </rPh>
    <rPh sb="9" eb="11">
      <t>ジム</t>
    </rPh>
    <rPh sb="11" eb="12">
      <t>ショ</t>
    </rPh>
    <phoneticPr fontId="21"/>
  </si>
  <si>
    <t>独自海外事務所（管理運営は（公社）高知県貿易協会に委託）</t>
    <rPh sb="0" eb="2">
      <t>ドクジ</t>
    </rPh>
    <rPh sb="2" eb="4">
      <t>カイガイ</t>
    </rPh>
    <rPh sb="4" eb="6">
      <t>ジム</t>
    </rPh>
    <rPh sb="6" eb="7">
      <t>ショ</t>
    </rPh>
    <rPh sb="14" eb="15">
      <t>オオヤケ</t>
    </rPh>
    <phoneticPr fontId="21"/>
  </si>
  <si>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21"/>
  </si>
  <si>
    <t>http://www.kpta.or.jp/singapore.html</t>
  </si>
  <si>
    <t>高知県上海ビジネスサポートサテライト</t>
    <rPh sb="0" eb="3">
      <t>コウチケン</t>
    </rPh>
    <rPh sb="3" eb="5">
      <t>シャンハイ</t>
    </rPh>
    <phoneticPr fontId="21"/>
  </si>
  <si>
    <t>①基本サービス
定期的な情報発信（メールマガジン、電子メールを使った個別質問への回答など）
②有償サービス（個別依頼に基づき実施）
商談先企業の紹介、企業信用調査、商標登録申請支援、見本市・商談会への出展支援、翻訳など</t>
    <rPh sb="12" eb="14">
      <t>ジョウホウ</t>
    </rPh>
    <rPh sb="14" eb="16">
      <t>ハッシン</t>
    </rPh>
    <rPh sb="47" eb="49">
      <t>ユウショウ</t>
    </rPh>
    <phoneticPr fontId="21"/>
  </si>
  <si>
    <t>高知県と台湾との経済交流及び観光交流を促進し、台湾に軸足を置いた販路開拓を目指す県内企業支援。</t>
    <rPh sb="0" eb="2">
      <t>コウチ</t>
    </rPh>
    <rPh sb="2" eb="3">
      <t>ケン</t>
    </rPh>
    <rPh sb="4" eb="6">
      <t>タイワン</t>
    </rPh>
    <rPh sb="8" eb="10">
      <t>ケイザイ</t>
    </rPh>
    <rPh sb="10" eb="12">
      <t>コウリュウ</t>
    </rPh>
    <rPh sb="12" eb="13">
      <t>オヨ</t>
    </rPh>
    <rPh sb="14" eb="16">
      <t>カンコウ</t>
    </rPh>
    <rPh sb="16" eb="18">
      <t>コウリュウ</t>
    </rPh>
    <rPh sb="19" eb="21">
      <t>ソクシン</t>
    </rPh>
    <rPh sb="23" eb="25">
      <t>タイワン</t>
    </rPh>
    <rPh sb="26" eb="28">
      <t>ジクアシ</t>
    </rPh>
    <rPh sb="29" eb="30">
      <t>オ</t>
    </rPh>
    <rPh sb="32" eb="34">
      <t>ハンロ</t>
    </rPh>
    <rPh sb="34" eb="36">
      <t>カイタク</t>
    </rPh>
    <rPh sb="37" eb="39">
      <t>メザ</t>
    </rPh>
    <rPh sb="40" eb="42">
      <t>ケンナイ</t>
    </rPh>
    <rPh sb="42" eb="44">
      <t>キギョウ</t>
    </rPh>
    <rPh sb="44" eb="46">
      <t>シエン</t>
    </rPh>
    <phoneticPr fontId="21"/>
  </si>
  <si>
    <t>観光、工業、食品の各分野で下記支援を実施
①海外事業展開サポート
　販路開拓のための市場調査、輸出入のビジネスパートナー探し、商談会への出展支援等、海外での事業展開を支援
②情報収集、営業活動支援
③現地活動支援
　県内企業が現地で行う商談等、ビジネス活動を支援</t>
    <rPh sb="0" eb="2">
      <t>カンコウ</t>
    </rPh>
    <rPh sb="3" eb="5">
      <t>コウギョウ</t>
    </rPh>
    <rPh sb="6" eb="8">
      <t>ショクヒン</t>
    </rPh>
    <rPh sb="9" eb="12">
      <t>カクブンヤ</t>
    </rPh>
    <rPh sb="13" eb="15">
      <t>カキ</t>
    </rPh>
    <rPh sb="15" eb="17">
      <t>シエン</t>
    </rPh>
    <rPh sb="18" eb="20">
      <t>ジッシ</t>
    </rPh>
    <rPh sb="63" eb="66">
      <t>ショウダンカイ</t>
    </rPh>
    <rPh sb="68" eb="70">
      <t>シュッテン</t>
    </rPh>
    <rPh sb="70" eb="72">
      <t>シエン</t>
    </rPh>
    <rPh sb="87" eb="89">
      <t>ジョウホウ</t>
    </rPh>
    <rPh sb="89" eb="91">
      <t>シュウシュウ</t>
    </rPh>
    <rPh sb="92" eb="94">
      <t>エイギョウ</t>
    </rPh>
    <rPh sb="94" eb="96">
      <t>カツドウ</t>
    </rPh>
    <rPh sb="96" eb="98">
      <t>シエン</t>
    </rPh>
    <phoneticPr fontId="21"/>
  </si>
  <si>
    <t>福岡県</t>
    <rPh sb="0" eb="3">
      <t>フクオカケン</t>
    </rPh>
    <phoneticPr fontId="21"/>
  </si>
  <si>
    <t>福岡県香港事務所</t>
    <rPh sb="0" eb="3">
      <t>フクオカケン</t>
    </rPh>
    <rPh sb="3" eb="5">
      <t>ホンコン</t>
    </rPh>
    <rPh sb="5" eb="7">
      <t>ジム</t>
    </rPh>
    <rPh sb="7" eb="8">
      <t>ショ</t>
    </rPh>
    <phoneticPr fontId="21"/>
  </si>
  <si>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21"/>
  </si>
  <si>
    <t>(1)友好提携地域との交流事業支援
(2)県内企業の海外展開支援
(3)外国人観光客や留学生の誘致
(4)県産品の販路拡大
(5)海外企業の誘致</t>
    <rPh sb="3" eb="5">
      <t>ユウコウ</t>
    </rPh>
    <rPh sb="5" eb="7">
      <t>テイケイ</t>
    </rPh>
    <rPh sb="7" eb="9">
      <t>チイキ</t>
    </rPh>
    <rPh sb="11" eb="13">
      <t>コウリュウ</t>
    </rPh>
    <rPh sb="13" eb="15">
      <t>ジギョウ</t>
    </rPh>
    <rPh sb="15" eb="17">
      <t>シエン</t>
    </rPh>
    <rPh sb="21" eb="23">
      <t>ケンナイ</t>
    </rPh>
    <rPh sb="23" eb="25">
      <t>キギョウ</t>
    </rPh>
    <rPh sb="26" eb="28">
      <t>カイガイ</t>
    </rPh>
    <rPh sb="28" eb="30">
      <t>テンカイ</t>
    </rPh>
    <rPh sb="30" eb="32">
      <t>シエン</t>
    </rPh>
    <rPh sb="36" eb="38">
      <t>ガイコク</t>
    </rPh>
    <rPh sb="38" eb="39">
      <t>ジン</t>
    </rPh>
    <rPh sb="39" eb="42">
      <t>カンコウキャク</t>
    </rPh>
    <rPh sb="43" eb="45">
      <t>リュウガク</t>
    </rPh>
    <rPh sb="45" eb="46">
      <t>セイ</t>
    </rPh>
    <rPh sb="47" eb="49">
      <t>ユウチ</t>
    </rPh>
    <rPh sb="53" eb="54">
      <t>ケン</t>
    </rPh>
    <rPh sb="54" eb="56">
      <t>サンピン</t>
    </rPh>
    <rPh sb="57" eb="59">
      <t>ハンロ</t>
    </rPh>
    <rPh sb="59" eb="61">
      <t>カクダイ</t>
    </rPh>
    <rPh sb="65" eb="67">
      <t>カイガイ</t>
    </rPh>
    <rPh sb="67" eb="69">
      <t>キギョウ</t>
    </rPh>
    <rPh sb="70" eb="72">
      <t>ユウチ</t>
    </rPh>
    <phoneticPr fontId="21"/>
  </si>
  <si>
    <t>福岡県上海事務所</t>
    <rPh sb="0" eb="3">
      <t>フクオカケン</t>
    </rPh>
    <rPh sb="3" eb="5">
      <t>シャンハイ</t>
    </rPh>
    <rPh sb="5" eb="7">
      <t>ジム</t>
    </rPh>
    <rPh sb="7" eb="8">
      <t>ショ</t>
    </rPh>
    <phoneticPr fontId="21"/>
  </si>
  <si>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21"/>
  </si>
  <si>
    <t>福岡県バンコク事務所</t>
    <rPh sb="0" eb="3">
      <t>フクオカケン</t>
    </rPh>
    <rPh sb="7" eb="9">
      <t>ジム</t>
    </rPh>
    <rPh sb="9" eb="10">
      <t>ショ</t>
    </rPh>
    <phoneticPr fontId="21"/>
  </si>
  <si>
    <t>福岡県サンフランシスコ事務所</t>
    <rPh sb="0" eb="3">
      <t>フクオカケン</t>
    </rPh>
    <rPh sb="11" eb="13">
      <t>ジム</t>
    </rPh>
    <rPh sb="13" eb="14">
      <t>ショ</t>
    </rPh>
    <phoneticPr fontId="21"/>
  </si>
  <si>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21"/>
  </si>
  <si>
    <t>福岡県ソウル交流プロモーター</t>
    <rPh sb="0" eb="3">
      <t>フクオカケン</t>
    </rPh>
    <rPh sb="6" eb="8">
      <t>コウリュウ</t>
    </rPh>
    <phoneticPr fontId="21"/>
  </si>
  <si>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21"/>
  </si>
  <si>
    <t>(1)現地情報の収集・提供
(2)県情報の発信</t>
    <rPh sb="17" eb="18">
      <t>ケン</t>
    </rPh>
    <rPh sb="18" eb="20">
      <t>ジョウホウ</t>
    </rPh>
    <rPh sb="21" eb="23">
      <t>ハッシン</t>
    </rPh>
    <phoneticPr fontId="21"/>
  </si>
  <si>
    <t>福岡県欧州ビジネスコーディネーター</t>
    <rPh sb="0" eb="3">
      <t>フクオカケン</t>
    </rPh>
    <rPh sb="3" eb="5">
      <t>オウシュウ</t>
    </rPh>
    <phoneticPr fontId="21"/>
  </si>
  <si>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21"/>
  </si>
  <si>
    <t>(1)国際交流案件支援
(2)観光客誘致
(3)県内企業のビジネス展開支援
(4)県産業プロジェクトの推進
(5)企業誘致業務
(6)現地アテンド業務</t>
    <rPh sb="3" eb="5">
      <t>コクサイ</t>
    </rPh>
    <rPh sb="5" eb="7">
      <t>コウリュウ</t>
    </rPh>
    <rPh sb="7" eb="9">
      <t>アンケン</t>
    </rPh>
    <rPh sb="9" eb="11">
      <t>シエン</t>
    </rPh>
    <rPh sb="15" eb="18">
      <t>カンコウキャク</t>
    </rPh>
    <rPh sb="18" eb="20">
      <t>ユウチ</t>
    </rPh>
    <rPh sb="24" eb="26">
      <t>ケンナイ</t>
    </rPh>
    <rPh sb="26" eb="28">
      <t>キギョウ</t>
    </rPh>
    <rPh sb="33" eb="35">
      <t>テンカイ</t>
    </rPh>
    <rPh sb="35" eb="37">
      <t>シエン</t>
    </rPh>
    <rPh sb="41" eb="42">
      <t>ケン</t>
    </rPh>
    <rPh sb="42" eb="44">
      <t>サンギョウ</t>
    </rPh>
    <rPh sb="51" eb="53">
      <t>スイシン</t>
    </rPh>
    <rPh sb="57" eb="59">
      <t>キギョウ</t>
    </rPh>
    <rPh sb="59" eb="61">
      <t>ユウチ</t>
    </rPh>
    <rPh sb="61" eb="63">
      <t>ギョウム</t>
    </rPh>
    <rPh sb="67" eb="69">
      <t>ゲンチ</t>
    </rPh>
    <rPh sb="73" eb="75">
      <t>ギョウム</t>
    </rPh>
    <phoneticPr fontId="21"/>
  </si>
  <si>
    <t>佐賀県</t>
    <rPh sb="0" eb="2">
      <t>サガ</t>
    </rPh>
    <rPh sb="2" eb="3">
      <t>ケン</t>
    </rPh>
    <phoneticPr fontId="21"/>
  </si>
  <si>
    <t>佐賀県香港代表事務所</t>
    <rPh sb="0" eb="3">
      <t>サガケン</t>
    </rPh>
    <rPh sb="3" eb="5">
      <t>ホンコン</t>
    </rPh>
    <rPh sb="5" eb="7">
      <t>ダイヒョウ</t>
    </rPh>
    <rPh sb="7" eb="9">
      <t>ジム</t>
    </rPh>
    <rPh sb="9" eb="10">
      <t>ショ</t>
    </rPh>
    <phoneticPr fontId="21"/>
  </si>
  <si>
    <t>産業労働部
流通･通商課</t>
    <rPh sb="0" eb="2">
      <t>サンギョウ</t>
    </rPh>
    <rPh sb="2" eb="4">
      <t>ロウドウ</t>
    </rPh>
    <rPh sb="4" eb="5">
      <t>ブ</t>
    </rPh>
    <rPh sb="6" eb="8">
      <t>リュウツウ</t>
    </rPh>
    <rPh sb="9" eb="11">
      <t>ツウショウ</t>
    </rPh>
    <rPh sb="11" eb="12">
      <t>カ</t>
    </rPh>
    <phoneticPr fontId="19"/>
  </si>
  <si>
    <t>競争の激しい香港において、県産品の販路開拓や観光客誘致など関連施策を機動的、効果的に推進するため、現地事務所を設置する。</t>
    <rPh sb="0" eb="2">
      <t>キョウソウ</t>
    </rPh>
    <rPh sb="3" eb="4">
      <t>ハゲ</t>
    </rPh>
    <rPh sb="6" eb="8">
      <t>ホンコン</t>
    </rPh>
    <rPh sb="13" eb="14">
      <t>ケン</t>
    </rPh>
    <rPh sb="14" eb="16">
      <t>サンピン</t>
    </rPh>
    <rPh sb="17" eb="19">
      <t>ハンロ</t>
    </rPh>
    <rPh sb="19" eb="21">
      <t>カイタク</t>
    </rPh>
    <rPh sb="22" eb="25">
      <t>カンコウキャク</t>
    </rPh>
    <rPh sb="25" eb="27">
      <t>ユウチ</t>
    </rPh>
    <rPh sb="29" eb="31">
      <t>カンレン</t>
    </rPh>
    <rPh sb="31" eb="33">
      <t>シサク</t>
    </rPh>
    <rPh sb="34" eb="37">
      <t>キドウテキ</t>
    </rPh>
    <rPh sb="38" eb="41">
      <t>コウカテキ</t>
    </rPh>
    <rPh sb="42" eb="44">
      <t>スイシン</t>
    </rPh>
    <rPh sb="49" eb="51">
      <t>ゲンチ</t>
    </rPh>
    <rPh sb="51" eb="53">
      <t>ジム</t>
    </rPh>
    <rPh sb="53" eb="54">
      <t>ショ</t>
    </rPh>
    <rPh sb="55" eb="57">
      <t>セッチ</t>
    </rPh>
    <phoneticPr fontId="21"/>
  </si>
  <si>
    <t>①佐賀牛等県産品の販促・販路拡大支援
②県内企業と中国企業の取引促進
③香港や華南地域（広東省等）からの観光客誘致支援
④学校間での交流促進支援　　等</t>
    <rPh sb="74" eb="75">
      <t>ナド</t>
    </rPh>
    <phoneticPr fontId="21"/>
  </si>
  <si>
    <t>http://www.pref.saga.lg.jp/kiji0036349/index.html</t>
  </si>
  <si>
    <t>長崎県</t>
    <rPh sb="0" eb="3">
      <t>ナガサキケン</t>
    </rPh>
    <phoneticPr fontId="21"/>
  </si>
  <si>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21"/>
  </si>
  <si>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21"/>
  </si>
  <si>
    <t>H3</t>
  </si>
  <si>
    <t>国際課</t>
    <rPh sb="0" eb="3">
      <t>コ</t>
    </rPh>
    <phoneticPr fontId="21"/>
  </si>
  <si>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</si>
  <si>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</si>
  <si>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長崎県ソウル駐在員</t>
    <rPh sb="0" eb="3">
      <t>ナガサキケン</t>
    </rPh>
    <rPh sb="6" eb="9">
      <t>チュウザイイン</t>
    </rPh>
    <phoneticPr fontId="21"/>
  </si>
  <si>
    <t>機関等派遣（CLAIR)</t>
    <rPh sb="0" eb="2">
      <t>キカン</t>
    </rPh>
    <rPh sb="2" eb="3">
      <t>トウ</t>
    </rPh>
    <rPh sb="3" eb="5">
      <t>ハケン</t>
    </rPh>
    <phoneticPr fontId="21"/>
  </si>
  <si>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21"/>
  </si>
  <si>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21"/>
  </si>
  <si>
    <t>日中経済貿易センター</t>
    <rPh sb="0" eb="2">
      <t>ニッチュウ</t>
    </rPh>
    <rPh sb="2" eb="4">
      <t>ケイザイ</t>
    </rPh>
    <rPh sb="4" eb="6">
      <t>ボウエキ</t>
    </rPh>
    <phoneticPr fontId="21"/>
  </si>
  <si>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21"/>
  </si>
  <si>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21"/>
  </si>
  <si>
    <t>大連</t>
    <rPh sb="0" eb="2">
      <t>ダイレン</t>
    </rPh>
    <phoneticPr fontId="21"/>
  </si>
  <si>
    <t>青島</t>
    <rPh sb="0" eb="2">
      <t>アオシマ</t>
    </rPh>
    <phoneticPr fontId="21"/>
  </si>
  <si>
    <t>東南アジアビジネスサポートデスク</t>
    <rPh sb="0" eb="2">
      <t>トウナン</t>
    </rPh>
    <phoneticPr fontId="21"/>
  </si>
  <si>
    <t>株式会社フォーバル</t>
    <rPh sb="0" eb="4">
      <t>カブシキガイシャ</t>
    </rPh>
    <phoneticPr fontId="21"/>
  </si>
  <si>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21"/>
  </si>
  <si>
    <t>熊本県</t>
    <rPh sb="0" eb="2">
      <t>クマモト</t>
    </rPh>
    <rPh sb="2" eb="3">
      <t>ケン</t>
    </rPh>
    <phoneticPr fontId="21"/>
  </si>
  <si>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21"/>
  </si>
  <si>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21"/>
  </si>
  <si>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21"/>
  </si>
  <si>
    <t>熊本上海事務所</t>
    <rPh sb="0" eb="2">
      <t>クマモト</t>
    </rPh>
    <rPh sb="2" eb="4">
      <t>シャンハイ</t>
    </rPh>
    <rPh sb="4" eb="7">
      <t>ジムショ</t>
    </rPh>
    <phoneticPr fontId="21"/>
  </si>
  <si>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21"/>
  </si>
  <si>
    <t>・県内企業への中国事情等の情報提供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21"/>
  </si>
  <si>
    <t>アジア事務所</t>
    <rPh sb="3" eb="5">
      <t>ジム</t>
    </rPh>
    <rPh sb="5" eb="6">
      <t>ショ</t>
    </rPh>
    <phoneticPr fontId="19"/>
  </si>
  <si>
    <t>本県農林水産物の輸出拡大や県内企業のアジア・アセアン諸国での事業展開、観光等交流の促進を支援。</t>
    <rPh sb="0" eb="2">
      <t>ホンケン</t>
    </rPh>
    <rPh sb="35" eb="37">
      <t>カンコウ</t>
    </rPh>
    <rPh sb="37" eb="38">
      <t>トウ</t>
    </rPh>
    <rPh sb="38" eb="40">
      <t>コウリュウ</t>
    </rPh>
    <rPh sb="41" eb="43">
      <t>ソクシン</t>
    </rPh>
    <phoneticPr fontId="19"/>
  </si>
  <si>
    <t>・農林水産物等の輸出促進支援
・県内中小企業などのアジア・アセアン諸国の展開支援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33" eb="35">
      <t>ショコク</t>
    </rPh>
    <rPh sb="36" eb="38">
      <t>テンカイ</t>
    </rPh>
    <rPh sb="38" eb="40">
      <t>シエン</t>
    </rPh>
    <rPh sb="42" eb="44">
      <t>カンコウ</t>
    </rPh>
    <rPh sb="44" eb="45">
      <t>トウ</t>
    </rPh>
    <rPh sb="45" eb="47">
      <t>コウリュウ</t>
    </rPh>
    <rPh sb="48" eb="50">
      <t>ソクシン</t>
    </rPh>
    <phoneticPr fontId="19"/>
  </si>
  <si>
    <t>熊本県</t>
    <rPh sb="0" eb="3">
      <t>クマモトケン</t>
    </rPh>
    <phoneticPr fontId="19"/>
  </si>
  <si>
    <t>熊本・高雄交流促進アドバイザー</t>
    <rPh sb="0" eb="2">
      <t>クマモト</t>
    </rPh>
    <rPh sb="3" eb="5">
      <t>タカオ</t>
    </rPh>
    <rPh sb="5" eb="7">
      <t>コウリュウ</t>
    </rPh>
    <rPh sb="7" eb="9">
      <t>ソクシン</t>
    </rPh>
    <phoneticPr fontId="19"/>
  </si>
  <si>
    <t>高雄</t>
    <rPh sb="0" eb="2">
      <t>タカオ</t>
    </rPh>
    <phoneticPr fontId="19"/>
  </si>
  <si>
    <t>国際課</t>
    <rPh sb="0" eb="3">
      <t>コクサイカ</t>
    </rPh>
    <phoneticPr fontId="19"/>
  </si>
  <si>
    <t>熊本県と台湾・高雄市交流促進のため</t>
    <rPh sb="0" eb="3">
      <t>クマモトケン</t>
    </rPh>
    <rPh sb="7" eb="9">
      <t>タカオ</t>
    </rPh>
    <rPh sb="9" eb="10">
      <t>シ</t>
    </rPh>
    <rPh sb="10" eb="12">
      <t>コウリュウ</t>
    </rPh>
    <rPh sb="12" eb="14">
      <t>ソクシン</t>
    </rPh>
    <phoneticPr fontId="21"/>
  </si>
  <si>
    <t>・旅行代理店等との調整・訪問、旅行博出展等支援
・熊本県関係者の訪問支援
・高雄市政府との連絡調整
・各種現地事情の相談対応　等</t>
    <rPh sb="1" eb="3">
      <t>リョコウ</t>
    </rPh>
    <rPh sb="3" eb="5">
      <t>ダイリ</t>
    </rPh>
    <rPh sb="5" eb="6">
      <t>テン</t>
    </rPh>
    <rPh sb="6" eb="7">
      <t>ナド</t>
    </rPh>
    <rPh sb="9" eb="11">
      <t>チョウセイ</t>
    </rPh>
    <rPh sb="12" eb="14">
      <t>ホウモン</t>
    </rPh>
    <rPh sb="15" eb="17">
      <t>リョコウ</t>
    </rPh>
    <rPh sb="18" eb="21">
      <t>シュッテンナド</t>
    </rPh>
    <rPh sb="21" eb="23">
      <t>シエン</t>
    </rPh>
    <rPh sb="25" eb="28">
      <t>クマモトケン</t>
    </rPh>
    <rPh sb="28" eb="31">
      <t>カンケイシャ</t>
    </rPh>
    <rPh sb="32" eb="34">
      <t>ホウモン</t>
    </rPh>
    <rPh sb="34" eb="36">
      <t>シエン</t>
    </rPh>
    <rPh sb="38" eb="40">
      <t>タカオ</t>
    </rPh>
    <rPh sb="40" eb="41">
      <t>シ</t>
    </rPh>
    <rPh sb="41" eb="43">
      <t>セイフ</t>
    </rPh>
    <rPh sb="45" eb="47">
      <t>レンラク</t>
    </rPh>
    <rPh sb="47" eb="49">
      <t>チョウセイ</t>
    </rPh>
    <rPh sb="51" eb="53">
      <t>カクシュ</t>
    </rPh>
    <rPh sb="53" eb="55">
      <t>ゲンチ</t>
    </rPh>
    <rPh sb="55" eb="57">
      <t>ジジョウ</t>
    </rPh>
    <rPh sb="58" eb="60">
      <t>ソウダン</t>
    </rPh>
    <rPh sb="60" eb="62">
      <t>タイオウ</t>
    </rPh>
    <rPh sb="63" eb="64">
      <t>ナド</t>
    </rPh>
    <phoneticPr fontId="19"/>
  </si>
  <si>
    <t>香港事務所</t>
    <rPh sb="0" eb="2">
      <t>ホンコン</t>
    </rPh>
    <rPh sb="2" eb="4">
      <t>ジム</t>
    </rPh>
    <rPh sb="4" eb="5">
      <t>ショ</t>
    </rPh>
    <phoneticPr fontId="19"/>
  </si>
  <si>
    <t>流通アグリビジネス課</t>
    <rPh sb="0" eb="2">
      <t>リュウツウ</t>
    </rPh>
    <rPh sb="9" eb="10">
      <t>カ</t>
    </rPh>
    <phoneticPr fontId="19"/>
  </si>
  <si>
    <t>本県農林水産物の輸出拡大や県内企業の香港・台湾等での事業展開、観光等交流の促進を支援。</t>
    <rPh sb="0" eb="2">
      <t>ホンケン</t>
    </rPh>
    <rPh sb="18" eb="20">
      <t>ホンコン</t>
    </rPh>
    <rPh sb="21" eb="23">
      <t>タイワン</t>
    </rPh>
    <rPh sb="23" eb="24">
      <t>トウ</t>
    </rPh>
    <rPh sb="31" eb="33">
      <t>カンコウ</t>
    </rPh>
    <rPh sb="33" eb="34">
      <t>トウ</t>
    </rPh>
    <rPh sb="34" eb="36">
      <t>コウリュウ</t>
    </rPh>
    <rPh sb="37" eb="39">
      <t>ソクシン</t>
    </rPh>
    <phoneticPr fontId="19"/>
  </si>
  <si>
    <t>・農林水産物等の輸出促進支援
・県内中小企業などの香港・台湾等の展開支援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25" eb="27">
      <t>ホンコン</t>
    </rPh>
    <rPh sb="28" eb="30">
      <t>タイワン</t>
    </rPh>
    <rPh sb="30" eb="31">
      <t>トウ</t>
    </rPh>
    <rPh sb="32" eb="34">
      <t>テンカイ</t>
    </rPh>
    <rPh sb="34" eb="36">
      <t>シエン</t>
    </rPh>
    <rPh sb="38" eb="40">
      <t>カンコウ</t>
    </rPh>
    <rPh sb="40" eb="41">
      <t>トウ</t>
    </rPh>
    <rPh sb="41" eb="43">
      <t>コウリュウ</t>
    </rPh>
    <rPh sb="44" eb="46">
      <t>ソクシン</t>
    </rPh>
    <phoneticPr fontId="19"/>
  </si>
  <si>
    <t>宮崎県</t>
    <rPh sb="0" eb="3">
      <t>ミヤザキケン</t>
    </rPh>
    <phoneticPr fontId="21"/>
  </si>
  <si>
    <t>宮崎県上海事務所</t>
    <rPh sb="0" eb="3">
      <t>ミヤザキケン</t>
    </rPh>
    <rPh sb="3" eb="5">
      <t>シャンハイ</t>
    </rPh>
    <rPh sb="5" eb="7">
      <t>ジム</t>
    </rPh>
    <rPh sb="7" eb="8">
      <t>ショ</t>
    </rPh>
    <phoneticPr fontId="21"/>
  </si>
  <si>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21"/>
  </si>
  <si>
    <t>オールみやざき営業課</t>
    <rPh sb="7" eb="10">
      <t>エイギョウカ</t>
    </rPh>
    <phoneticPr fontId="21"/>
  </si>
  <si>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21"/>
  </si>
  <si>
    <t>宮崎県台湾駐在員</t>
    <rPh sb="0" eb="3">
      <t>ミヤザキケン</t>
    </rPh>
    <rPh sb="3" eb="5">
      <t>タイワン</t>
    </rPh>
    <rPh sb="5" eb="8">
      <t>チュウザイイン</t>
    </rPh>
    <phoneticPr fontId="21"/>
  </si>
  <si>
    <t>観光推進課</t>
    <rPh sb="0" eb="2">
      <t>カンコウ</t>
    </rPh>
    <rPh sb="2" eb="5">
      <t>スイシンカ</t>
    </rPh>
    <phoneticPr fontId="19"/>
  </si>
  <si>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21"/>
  </si>
  <si>
    <t>宮崎県</t>
    <rPh sb="0" eb="3">
      <t>ミヤザキケン</t>
    </rPh>
    <phoneticPr fontId="19"/>
  </si>
  <si>
    <t>宮崎県香港事務所</t>
    <rPh sb="0" eb="3">
      <t>ミヤザキケン</t>
    </rPh>
    <rPh sb="3" eb="5">
      <t>ホンコン</t>
    </rPh>
    <rPh sb="5" eb="8">
      <t>ジムショ</t>
    </rPh>
    <phoneticPr fontId="19"/>
  </si>
  <si>
    <t>独自海外事務所（（公社）宮崎県物産貿易振興センター香港事務所）</t>
    <rPh sb="25" eb="27">
      <t>ホンコン</t>
    </rPh>
    <rPh sb="27" eb="30">
      <t>ジムショ</t>
    </rPh>
    <phoneticPr fontId="19"/>
  </si>
  <si>
    <t>オールみやざき営業課</t>
    <rPh sb="7" eb="10">
      <t>エイギョウカ</t>
    </rPh>
    <phoneticPr fontId="19"/>
  </si>
  <si>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21"/>
  </si>
  <si>
    <t>大分県</t>
    <rPh sb="0" eb="2">
      <t>オオイタ</t>
    </rPh>
    <rPh sb="2" eb="3">
      <t>ケン</t>
    </rPh>
    <phoneticPr fontId="21"/>
  </si>
  <si>
    <t>日中経済協会上海事務所大分経済交流室</t>
    <rPh sb="0" eb="2">
      <t>ニッチュウ</t>
    </rPh>
    <rPh sb="2" eb="4">
      <t>ケイザイ</t>
    </rPh>
    <rPh sb="4" eb="6">
      <t>キョウカイ</t>
    </rPh>
    <rPh sb="6" eb="8">
      <t>シャンハイ</t>
    </rPh>
    <rPh sb="8" eb="10">
      <t>ジム</t>
    </rPh>
    <rPh sb="10" eb="11">
      <t>ショ</t>
    </rPh>
    <rPh sb="11" eb="13">
      <t>ダイブ</t>
    </rPh>
    <rPh sb="13" eb="15">
      <t>ケイザイ</t>
    </rPh>
    <rPh sb="15" eb="17">
      <t>コウリュウ</t>
    </rPh>
    <rPh sb="17" eb="18">
      <t>シツ</t>
    </rPh>
    <phoneticPr fontId="21"/>
  </si>
  <si>
    <t>機関等派遣（日中経済協会）</t>
    <rPh sb="0" eb="2">
      <t>キカン</t>
    </rPh>
    <rPh sb="2" eb="3">
      <t>トウ</t>
    </rPh>
    <rPh sb="3" eb="5">
      <t>ハケン</t>
    </rPh>
    <rPh sb="6" eb="8">
      <t>ニッチュウ</t>
    </rPh>
    <rPh sb="8" eb="10">
      <t>ケイザイ</t>
    </rPh>
    <rPh sb="10" eb="12">
      <t>キョウカイ</t>
    </rPh>
    <phoneticPr fontId="21"/>
  </si>
  <si>
    <t>成長著しい中国経済の中心である上海を拠点に県内企業のビジネス拡大を支援するため。</t>
    <rPh sb="0" eb="2">
      <t>セイチョウ</t>
    </rPh>
    <rPh sb="2" eb="3">
      <t>イチジル</t>
    </rPh>
    <rPh sb="5" eb="7">
      <t>チュウゴク</t>
    </rPh>
    <rPh sb="7" eb="9">
      <t>ケイザイ</t>
    </rPh>
    <rPh sb="10" eb="12">
      <t>チュウシン</t>
    </rPh>
    <rPh sb="15" eb="17">
      <t>シャンハイ</t>
    </rPh>
    <rPh sb="18" eb="20">
      <t>キョテン</t>
    </rPh>
    <rPh sb="21" eb="23">
      <t>ケンナイ</t>
    </rPh>
    <rPh sb="23" eb="25">
      <t>キギョウ</t>
    </rPh>
    <rPh sb="30" eb="32">
      <t>カクダイ</t>
    </rPh>
    <rPh sb="33" eb="35">
      <t>シエン</t>
    </rPh>
    <phoneticPr fontId="21"/>
  </si>
  <si>
    <t>・県産品の販路拡大
・インバウンド対策
・県内企業の中国進出支援
・上海を中心とした人脈形成（対政府・企業・県人会）
・その他文化・教育交流等</t>
    <rPh sb="5" eb="7">
      <t>ハンロ</t>
    </rPh>
    <rPh sb="7" eb="9">
      <t>カクダイ</t>
    </rPh>
    <rPh sb="17" eb="19">
      <t>タイサク</t>
    </rPh>
    <rPh sb="21" eb="23">
      <t>ケンナイ</t>
    </rPh>
    <rPh sb="23" eb="25">
      <t>キギョウ</t>
    </rPh>
    <rPh sb="26" eb="28">
      <t>チュウゴク</t>
    </rPh>
    <rPh sb="28" eb="30">
      <t>シンシュツ</t>
    </rPh>
    <rPh sb="30" eb="32">
      <t>シエン</t>
    </rPh>
    <rPh sb="34" eb="36">
      <t>シャンハイ</t>
    </rPh>
    <rPh sb="37" eb="39">
      <t>チュウシン</t>
    </rPh>
    <rPh sb="42" eb="44">
      <t>ジンミャク</t>
    </rPh>
    <rPh sb="44" eb="46">
      <t>ケイセイ</t>
    </rPh>
    <rPh sb="47" eb="48">
      <t>タイ</t>
    </rPh>
    <rPh sb="48" eb="50">
      <t>セイフ</t>
    </rPh>
    <rPh sb="51" eb="53">
      <t>キギョウ</t>
    </rPh>
    <rPh sb="54" eb="57">
      <t>ケンジンカイ</t>
    </rPh>
    <rPh sb="62" eb="63">
      <t>タ</t>
    </rPh>
    <rPh sb="63" eb="65">
      <t>ブンカ</t>
    </rPh>
    <rPh sb="66" eb="68">
      <t>キョウイク</t>
    </rPh>
    <rPh sb="68" eb="70">
      <t>コウリュウ</t>
    </rPh>
    <rPh sb="70" eb="71">
      <t>トウ</t>
    </rPh>
    <phoneticPr fontId="21"/>
  </si>
  <si>
    <t>沖縄県</t>
    <rPh sb="0" eb="3">
      <t>オキナワケン</t>
    </rPh>
    <phoneticPr fontId="21"/>
  </si>
  <si>
    <t xml:space="preserve">公益財団法人沖縄県産業振興公社　香港事務所
</t>
    <rPh sb="0" eb="2">
      <t>コウエキ</t>
    </rPh>
    <phoneticPr fontId="21"/>
  </si>
  <si>
    <t>独自海外事務所（公益財団法人沖縄県産業振興公社　香港事務所）</t>
    <rPh sb="0" eb="2">
      <t>ドクジ</t>
    </rPh>
    <rPh sb="2" eb="4">
      <t>カイガイ</t>
    </rPh>
    <rPh sb="4" eb="6">
      <t>ジム</t>
    </rPh>
    <rPh sb="6" eb="7">
      <t>ショ</t>
    </rPh>
    <rPh sb="8" eb="10">
      <t>コウエキ</t>
    </rPh>
    <phoneticPr fontId="21"/>
  </si>
  <si>
    <t>アジア経済戦略課</t>
    <rPh sb="3" eb="5">
      <t>ケイザイ</t>
    </rPh>
    <rPh sb="5" eb="8">
      <t>センリャクカ</t>
    </rPh>
    <phoneticPr fontId="21"/>
  </si>
  <si>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21"/>
  </si>
  <si>
    <t>観光誘客、県産品の販路拡大、企業誘致、県内企業の海外展開支援</t>
    <phoneticPr fontId="21"/>
  </si>
  <si>
    <t xml:space="preserve">公益財団法人沖縄県産業振興公社　上海事務所
</t>
    <rPh sb="0" eb="2">
      <t>コウエキ</t>
    </rPh>
    <phoneticPr fontId="21"/>
  </si>
  <si>
    <t>独自海外事務所（公益財団法人沖縄県産業振興公社　上海事務所）</t>
    <rPh sb="0" eb="2">
      <t>ドクジ</t>
    </rPh>
    <rPh sb="2" eb="4">
      <t>カイガイ</t>
    </rPh>
    <rPh sb="4" eb="6">
      <t>ジム</t>
    </rPh>
    <rPh sb="6" eb="7">
      <t>ショ</t>
    </rPh>
    <rPh sb="8" eb="10">
      <t>コウエキ</t>
    </rPh>
    <phoneticPr fontId="21"/>
  </si>
  <si>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21"/>
  </si>
  <si>
    <t>公益財団法人沖縄県産業振興公社　台北事務所</t>
    <rPh sb="0" eb="2">
      <t>コウエキ</t>
    </rPh>
    <rPh sb="2" eb="6">
      <t>ザイダンホウジン</t>
    </rPh>
    <phoneticPr fontId="21"/>
  </si>
  <si>
    <t>台北</t>
    <rPh sb="0" eb="2">
      <t>タイホク</t>
    </rPh>
    <phoneticPr fontId="21"/>
  </si>
  <si>
    <t>独自海外事務所（公益財団法人沖縄県産業振興公社　台北事務所）</t>
    <rPh sb="0" eb="2">
      <t>ドクジ</t>
    </rPh>
    <rPh sb="2" eb="4">
      <t>カイガイ</t>
    </rPh>
    <rPh sb="4" eb="7">
      <t>ジムショ</t>
    </rPh>
    <rPh sb="8" eb="10">
      <t>コウエキ</t>
    </rPh>
    <rPh sb="10" eb="14">
      <t>ザイダンホウジン</t>
    </rPh>
    <phoneticPr fontId="21"/>
  </si>
  <si>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21"/>
  </si>
  <si>
    <t>公益財団法人沖縄県産業振興公社　北京事務所</t>
    <rPh sb="0" eb="2">
      <t>コウエキ</t>
    </rPh>
    <rPh sb="2" eb="6">
      <t>ザイダンホウジン</t>
    </rPh>
    <rPh sb="16" eb="18">
      <t>ペキン</t>
    </rPh>
    <phoneticPr fontId="21"/>
  </si>
  <si>
    <t>独自海外事務所（公益財団法人沖縄県産業振興公社　北京事務所）</t>
    <rPh sb="0" eb="2">
      <t>ドクジ</t>
    </rPh>
    <rPh sb="2" eb="4">
      <t>カイガイ</t>
    </rPh>
    <rPh sb="4" eb="7">
      <t>ジムショ</t>
    </rPh>
    <rPh sb="8" eb="10">
      <t>コウエキ</t>
    </rPh>
    <rPh sb="10" eb="14">
      <t>ザイダンホウジン</t>
    </rPh>
    <rPh sb="24" eb="26">
      <t>ペキン</t>
    </rPh>
    <phoneticPr fontId="21"/>
  </si>
  <si>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21"/>
  </si>
  <si>
    <t>公益財団法人沖縄県産業振興公社　シンガポール事務所</t>
    <rPh sb="0" eb="2">
      <t>コウエキ</t>
    </rPh>
    <rPh sb="2" eb="6">
      <t>ザイダンホウジン</t>
    </rPh>
    <rPh sb="22" eb="24">
      <t>ジム</t>
    </rPh>
    <phoneticPr fontId="21"/>
  </si>
  <si>
    <t>独自海外事務所（公益財団法人沖縄県産業振興公社　シンガポール事務所）</t>
    <rPh sb="0" eb="2">
      <t>ドクジ</t>
    </rPh>
    <rPh sb="2" eb="4">
      <t>カイガイ</t>
    </rPh>
    <rPh sb="4" eb="7">
      <t>ジムショ</t>
    </rPh>
    <rPh sb="8" eb="10">
      <t>コウエキ</t>
    </rPh>
    <rPh sb="10" eb="14">
      <t>ザイダンホウジン</t>
    </rPh>
    <phoneticPr fontId="21"/>
  </si>
  <si>
    <t>シンガポールを中心とする東南アジアの経済情勢等を把握し、本県と同地域との経済・文化等交流の推進を図るために設置。</t>
    <rPh sb="7" eb="9">
      <t>チュウシン</t>
    </rPh>
    <rPh sb="12" eb="14">
      <t>トウナン</t>
    </rPh>
    <rPh sb="28" eb="30">
      <t>ホンケン</t>
    </rPh>
    <rPh sb="31" eb="34">
      <t>ドウチイキ</t>
    </rPh>
    <rPh sb="36" eb="38">
      <t>ケイザイ</t>
    </rPh>
    <rPh sb="39" eb="41">
      <t>ブンカ</t>
    </rPh>
    <rPh sb="41" eb="42">
      <t>トウ</t>
    </rPh>
    <rPh sb="42" eb="44">
      <t>コウリュウ</t>
    </rPh>
    <rPh sb="45" eb="47">
      <t>スイシン</t>
    </rPh>
    <rPh sb="48" eb="49">
      <t>ハカ</t>
    </rPh>
    <rPh sb="53" eb="55">
      <t>セッチ</t>
    </rPh>
    <phoneticPr fontId="19"/>
  </si>
  <si>
    <t>ワシントン事務所</t>
    <rPh sb="5" eb="8">
      <t>ジムショ</t>
    </rPh>
    <phoneticPr fontId="21"/>
  </si>
  <si>
    <t>基地対策課</t>
    <rPh sb="0" eb="2">
      <t>キチ</t>
    </rPh>
    <rPh sb="2" eb="4">
      <t>タイサク</t>
    </rPh>
    <rPh sb="4" eb="5">
      <t>カ</t>
    </rPh>
    <phoneticPr fontId="21"/>
  </si>
  <si>
    <t>知事訪米の対応、基地問題に関する情報収集、沖縄の状況などの情報発信を主な役割として設置。</t>
    <rPh sb="0" eb="2">
      <t>チジ</t>
    </rPh>
    <rPh sb="2" eb="4">
      <t>ホウベイ</t>
    </rPh>
    <rPh sb="5" eb="7">
      <t>タイオウ</t>
    </rPh>
    <rPh sb="8" eb="10">
      <t>キチ</t>
    </rPh>
    <rPh sb="10" eb="12">
      <t>モンダイ</t>
    </rPh>
    <rPh sb="13" eb="14">
      <t>カン</t>
    </rPh>
    <rPh sb="16" eb="18">
      <t>ジョウホウ</t>
    </rPh>
    <rPh sb="18" eb="20">
      <t>シュウシュウ</t>
    </rPh>
    <rPh sb="21" eb="23">
      <t>オキナワ</t>
    </rPh>
    <rPh sb="24" eb="26">
      <t>ジョウキョウ</t>
    </rPh>
    <rPh sb="29" eb="31">
      <t>ジョウホウ</t>
    </rPh>
    <rPh sb="31" eb="33">
      <t>ハッシン</t>
    </rPh>
    <rPh sb="34" eb="35">
      <t>オモ</t>
    </rPh>
    <rPh sb="36" eb="38">
      <t>ヤクワリ</t>
    </rPh>
    <rPh sb="41" eb="43">
      <t>セッチ</t>
    </rPh>
    <phoneticPr fontId="19"/>
  </si>
  <si>
    <t>基地問題に関する情報収集、沖縄の状況などの情報発信、訪米の対応、沖縄に関する図書の充実化、研究環境の整備、</t>
    <rPh sb="0" eb="2">
      <t>キチ</t>
    </rPh>
    <rPh sb="2" eb="4">
      <t>モンダイ</t>
    </rPh>
    <rPh sb="5" eb="6">
      <t>カン</t>
    </rPh>
    <rPh sb="8" eb="10">
      <t>ジョウホウ</t>
    </rPh>
    <rPh sb="10" eb="12">
      <t>シュウシュウ</t>
    </rPh>
    <rPh sb="13" eb="15">
      <t>オキナワ</t>
    </rPh>
    <rPh sb="16" eb="18">
      <t>ジョウキョウ</t>
    </rPh>
    <rPh sb="21" eb="23">
      <t>ジョウホウ</t>
    </rPh>
    <rPh sb="23" eb="25">
      <t>ハッシン</t>
    </rPh>
    <rPh sb="26" eb="28">
      <t>ホウベイ</t>
    </rPh>
    <rPh sb="29" eb="31">
      <t>タイオウ</t>
    </rPh>
    <rPh sb="32" eb="34">
      <t>オキナワ</t>
    </rPh>
    <rPh sb="35" eb="36">
      <t>カン</t>
    </rPh>
    <rPh sb="38" eb="40">
      <t>トショ</t>
    </rPh>
    <rPh sb="41" eb="43">
      <t>ジュウジツ</t>
    </rPh>
    <rPh sb="43" eb="44">
      <t>カ</t>
    </rPh>
    <rPh sb="45" eb="47">
      <t>ケンキュウ</t>
    </rPh>
    <rPh sb="47" eb="49">
      <t>カンキョウ</t>
    </rPh>
    <rPh sb="50" eb="52">
      <t>セイビ</t>
    </rPh>
    <phoneticPr fontId="19"/>
  </si>
  <si>
    <t>札幌市</t>
    <rPh sb="0" eb="3">
      <t>サッポロシ</t>
    </rPh>
    <phoneticPr fontId="21"/>
  </si>
  <si>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21"/>
  </si>
  <si>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21"/>
  </si>
  <si>
    <t>経済観光局
国際経済戦略室
経済戦略推進課</t>
    <rPh sb="0" eb="2">
      <t>ケイザイ</t>
    </rPh>
    <rPh sb="2" eb="4">
      <t>カンコウ</t>
    </rPh>
    <rPh sb="4" eb="5">
      <t>キョク</t>
    </rPh>
    <rPh sb="6" eb="8">
      <t>コクサイ</t>
    </rPh>
    <rPh sb="8" eb="10">
      <t>ケイザイ</t>
    </rPh>
    <rPh sb="10" eb="12">
      <t>センリャク</t>
    </rPh>
    <rPh sb="12" eb="13">
      <t>シツ</t>
    </rPh>
    <rPh sb="14" eb="16">
      <t>ケイザイ</t>
    </rPh>
    <rPh sb="16" eb="18">
      <t>センリャク</t>
    </rPh>
    <rPh sb="18" eb="20">
      <t>スイシン</t>
    </rPh>
    <rPh sb="20" eb="21">
      <t>カ</t>
    </rPh>
    <phoneticPr fontId="21"/>
  </si>
  <si>
    <t>経済成長を続ける中国は、その規模や発展性の面から企業の海外展開、観光客誘致にとって重要な市場であるため。</t>
    <rPh sb="0" eb="2">
      <t>ケイザイ</t>
    </rPh>
    <rPh sb="2" eb="4">
      <t>セイチョウ</t>
    </rPh>
    <rPh sb="5" eb="6">
      <t>ツヅ</t>
    </rPh>
    <rPh sb="8" eb="10">
      <t>チュウゴク</t>
    </rPh>
    <rPh sb="14" eb="16">
      <t>キボ</t>
    </rPh>
    <rPh sb="17" eb="20">
      <t>ハッテンセイ</t>
    </rPh>
    <rPh sb="21" eb="22">
      <t>メン</t>
    </rPh>
    <rPh sb="24" eb="26">
      <t>キギョウ</t>
    </rPh>
    <rPh sb="27" eb="29">
      <t>カイガイ</t>
    </rPh>
    <rPh sb="29" eb="31">
      <t>テンカイ</t>
    </rPh>
    <rPh sb="32" eb="34">
      <t>カンコウ</t>
    </rPh>
    <rPh sb="34" eb="35">
      <t>キャク</t>
    </rPh>
    <rPh sb="35" eb="37">
      <t>ユウチ</t>
    </rPh>
    <rPh sb="41" eb="43">
      <t>ジュウヨウ</t>
    </rPh>
    <rPh sb="44" eb="46">
      <t>シジョウ</t>
    </rPh>
    <phoneticPr fontId="21"/>
  </si>
  <si>
    <t>・札幌市内企業の中国ビジネス展開支援
・札幌への観光客誘致活動
・その他の国際交流支援活動等</t>
    <rPh sb="1" eb="5">
      <t>サッポロシナイ</t>
    </rPh>
    <rPh sb="5" eb="7">
      <t>キギョウ</t>
    </rPh>
    <rPh sb="8" eb="10">
      <t>チュウゴク</t>
    </rPh>
    <rPh sb="14" eb="16">
      <t>テンカイ</t>
    </rPh>
    <rPh sb="16" eb="18">
      <t>シエン</t>
    </rPh>
    <rPh sb="20" eb="22">
      <t>サッポロ</t>
    </rPh>
    <rPh sb="24" eb="27">
      <t>カンコウキャク</t>
    </rPh>
    <rPh sb="27" eb="29">
      <t>ユウチ</t>
    </rPh>
    <rPh sb="29" eb="31">
      <t>カツドウ</t>
    </rPh>
    <rPh sb="35" eb="36">
      <t>タ</t>
    </rPh>
    <rPh sb="37" eb="39">
      <t>コクサイ</t>
    </rPh>
    <rPh sb="39" eb="41">
      <t>コウリュウ</t>
    </rPh>
    <rPh sb="41" eb="43">
      <t>シエン</t>
    </rPh>
    <rPh sb="43" eb="45">
      <t>カツドウ</t>
    </rPh>
    <rPh sb="45" eb="46">
      <t>トウ</t>
    </rPh>
    <phoneticPr fontId="21"/>
  </si>
  <si>
    <t>札幌市</t>
    <rPh sb="0" eb="3">
      <t>サッポロシ</t>
    </rPh>
    <phoneticPr fontId="19"/>
  </si>
  <si>
    <t>香港食品海外コーディネーター</t>
    <rPh sb="0" eb="2">
      <t>ホンコン</t>
    </rPh>
    <rPh sb="2" eb="4">
      <t>ショクヒン</t>
    </rPh>
    <rPh sb="4" eb="6">
      <t>カイガイ</t>
    </rPh>
    <phoneticPr fontId="19"/>
  </si>
  <si>
    <t>香港は食関連企業の進出ニーズが高いことから、現地での支援窓口を設置することで、更なる海外展開の強化を図るため。</t>
    <rPh sb="0" eb="2">
      <t>ホンコン</t>
    </rPh>
    <rPh sb="3" eb="4">
      <t>ショク</t>
    </rPh>
    <rPh sb="4" eb="6">
      <t>カンレン</t>
    </rPh>
    <rPh sb="6" eb="8">
      <t>キギョウ</t>
    </rPh>
    <rPh sb="9" eb="11">
      <t>シンシュツ</t>
    </rPh>
    <rPh sb="15" eb="16">
      <t>タカ</t>
    </rPh>
    <rPh sb="22" eb="24">
      <t>ゲンチ</t>
    </rPh>
    <rPh sb="26" eb="28">
      <t>シエン</t>
    </rPh>
    <rPh sb="28" eb="30">
      <t>マドグチ</t>
    </rPh>
    <rPh sb="31" eb="33">
      <t>セッチ</t>
    </rPh>
    <rPh sb="39" eb="40">
      <t>サラ</t>
    </rPh>
    <rPh sb="42" eb="44">
      <t>カイガイ</t>
    </rPh>
    <rPh sb="44" eb="46">
      <t>テンカイ</t>
    </rPh>
    <rPh sb="47" eb="49">
      <t>キョウカ</t>
    </rPh>
    <rPh sb="50" eb="51">
      <t>ハカ</t>
    </rPh>
    <phoneticPr fontId="19"/>
  </si>
  <si>
    <t>札幌市内食関連企業の輸出拡大、現地進出支援
・輸出拡大、海外進出等に関する個別相談
・現地企業とのマッチング、現地パートナーや関係機関等の紹介・取次ぎ
・現地での個別商談支援
・現地展示会、商談会における商談支援</t>
    <rPh sb="0" eb="4">
      <t>サッポロシナイ</t>
    </rPh>
    <rPh sb="4" eb="5">
      <t>ショク</t>
    </rPh>
    <rPh sb="5" eb="7">
      <t>カンレン</t>
    </rPh>
    <rPh sb="7" eb="9">
      <t>キギョウ</t>
    </rPh>
    <rPh sb="10" eb="12">
      <t>ユシュツ</t>
    </rPh>
    <rPh sb="12" eb="14">
      <t>カクダイ</t>
    </rPh>
    <rPh sb="15" eb="17">
      <t>ゲンチ</t>
    </rPh>
    <rPh sb="17" eb="19">
      <t>シンシュツ</t>
    </rPh>
    <rPh sb="19" eb="21">
      <t>シエン</t>
    </rPh>
    <rPh sb="23" eb="25">
      <t>ユシュツ</t>
    </rPh>
    <rPh sb="25" eb="27">
      <t>カクダイ</t>
    </rPh>
    <rPh sb="28" eb="30">
      <t>カイガイ</t>
    </rPh>
    <rPh sb="30" eb="32">
      <t>シンシュツ</t>
    </rPh>
    <rPh sb="32" eb="33">
      <t>トウ</t>
    </rPh>
    <rPh sb="34" eb="35">
      <t>カン</t>
    </rPh>
    <rPh sb="37" eb="39">
      <t>コベツ</t>
    </rPh>
    <rPh sb="39" eb="41">
      <t>ソウダン</t>
    </rPh>
    <rPh sb="43" eb="45">
      <t>ゲンチ</t>
    </rPh>
    <rPh sb="45" eb="47">
      <t>キギョウ</t>
    </rPh>
    <rPh sb="55" eb="57">
      <t>ゲンチ</t>
    </rPh>
    <rPh sb="63" eb="65">
      <t>カンケイ</t>
    </rPh>
    <rPh sb="65" eb="68">
      <t>キカントウ</t>
    </rPh>
    <rPh sb="69" eb="71">
      <t>ショウカイ</t>
    </rPh>
    <rPh sb="72" eb="74">
      <t>トリツ</t>
    </rPh>
    <rPh sb="77" eb="79">
      <t>ゲンチ</t>
    </rPh>
    <rPh sb="81" eb="83">
      <t>コベツ</t>
    </rPh>
    <rPh sb="83" eb="85">
      <t>ショウダン</t>
    </rPh>
    <rPh sb="85" eb="87">
      <t>シエン</t>
    </rPh>
    <rPh sb="89" eb="91">
      <t>ゲンチ</t>
    </rPh>
    <rPh sb="91" eb="94">
      <t>テンジカイ</t>
    </rPh>
    <rPh sb="95" eb="98">
      <t>ショウダンカイ</t>
    </rPh>
    <rPh sb="102" eb="104">
      <t>ショウダン</t>
    </rPh>
    <rPh sb="104" eb="106">
      <t>シエン</t>
    </rPh>
    <phoneticPr fontId="19"/>
  </si>
  <si>
    <t>横浜市</t>
    <rPh sb="0" eb="3">
      <t>ヨコハマシ</t>
    </rPh>
    <phoneticPr fontId="21"/>
  </si>
  <si>
    <t>横浜市フランクフルト事務所</t>
    <rPh sb="0" eb="3">
      <t>ヨコハマシ</t>
    </rPh>
    <rPh sb="10" eb="12">
      <t>ジム</t>
    </rPh>
    <rPh sb="12" eb="13">
      <t>ショ</t>
    </rPh>
    <phoneticPr fontId="21"/>
  </si>
  <si>
    <t>国際局国際連携課</t>
    <rPh sb="3" eb="5">
      <t>コクサイ</t>
    </rPh>
    <rPh sb="5" eb="7">
      <t>レンケイ</t>
    </rPh>
    <phoneticPr fontId="21"/>
  </si>
  <si>
    <t>横浜市上海事務所</t>
    <rPh sb="0" eb="3">
      <t>ヨコハマシ</t>
    </rPh>
    <rPh sb="3" eb="5">
      <t>シャンハイ</t>
    </rPh>
    <rPh sb="5" eb="7">
      <t>ジム</t>
    </rPh>
    <rPh sb="7" eb="8">
      <t>ショ</t>
    </rPh>
    <phoneticPr fontId="21"/>
  </si>
  <si>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21"/>
  </si>
  <si>
    <t>S62</t>
    <phoneticPr fontId="21"/>
  </si>
  <si>
    <t>http://www.idec.or.jp/shanghai/</t>
    <phoneticPr fontId="19"/>
  </si>
  <si>
    <t>横浜市ムンバイ事務所</t>
    <rPh sb="0" eb="2">
      <t>ヨコハマ</t>
    </rPh>
    <rPh sb="2" eb="3">
      <t>イチ</t>
    </rPh>
    <rPh sb="7" eb="9">
      <t>ジム</t>
    </rPh>
    <rPh sb="9" eb="10">
      <t>ショ</t>
    </rPh>
    <phoneticPr fontId="21"/>
  </si>
  <si>
    <t>独自海外事務所</t>
    <rPh sb="0" eb="2">
      <t>ドクジ</t>
    </rPh>
    <rPh sb="2" eb="4">
      <t>カイガイ</t>
    </rPh>
    <rPh sb="4" eb="6">
      <t>ジム</t>
    </rPh>
    <rPh sb="6" eb="7">
      <t>ショ</t>
    </rPh>
    <phoneticPr fontId="19"/>
  </si>
  <si>
    <t>インド・東南アジア地域での、横浜への海外企業誘致・横浜企業の活動支援・国際交流活動</t>
    <rPh sb="4" eb="6">
      <t>トウナン</t>
    </rPh>
    <phoneticPr fontId="21"/>
  </si>
  <si>
    <t>http://www.city.yokohama.lg.jp/kokusai/exchange/office/mboffice.html</t>
    <phoneticPr fontId="19"/>
  </si>
  <si>
    <t>新潟市</t>
    <rPh sb="0" eb="3">
      <t>ニイガタシ</t>
    </rPh>
    <phoneticPr fontId="21"/>
  </si>
  <si>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21"/>
  </si>
  <si>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21"/>
  </si>
  <si>
    <t>http://japan.niigata.or.kr/</t>
    <phoneticPr fontId="21"/>
  </si>
  <si>
    <t>新潟市北京事務所</t>
    <rPh sb="0" eb="3">
      <t>ニイガタシ</t>
    </rPh>
    <rPh sb="3" eb="5">
      <t>ペキン</t>
    </rPh>
    <rPh sb="5" eb="7">
      <t>ジム</t>
    </rPh>
    <rPh sb="7" eb="8">
      <t>ショ</t>
    </rPh>
    <phoneticPr fontId="21"/>
  </si>
  <si>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21"/>
  </si>
  <si>
    <t>①首都北京での情報収集及び新潟市のPR
②国際航空路拡充
③北京にある省や主要都市の出先機関との連絡・調整
④経済交流・観光客誘致・農業交流・文化スポーツ交流など</t>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21"/>
  </si>
  <si>
    <t>浜松市</t>
    <rPh sb="0" eb="3">
      <t>ハママツシ</t>
    </rPh>
    <phoneticPr fontId="21"/>
  </si>
  <si>
    <t>浜松市アセアンビジネスサポートデスク</t>
    <rPh sb="0" eb="3">
      <t>ハママツシ</t>
    </rPh>
    <phoneticPr fontId="21"/>
  </si>
  <si>
    <t>株式会社フェアコンサルティング</t>
    <rPh sb="0" eb="2">
      <t>カブシキ</t>
    </rPh>
    <rPh sb="2" eb="4">
      <t>カイシャ</t>
    </rPh>
    <phoneticPr fontId="21"/>
  </si>
  <si>
    <t>産業部産業振興課</t>
    <rPh sb="0" eb="2">
      <t>サンギョウ</t>
    </rPh>
    <rPh sb="2" eb="3">
      <t>ブ</t>
    </rPh>
    <rPh sb="3" eb="5">
      <t>サンギョウ</t>
    </rPh>
    <rPh sb="5" eb="8">
      <t>シンコウカ</t>
    </rPh>
    <phoneticPr fontId="21"/>
  </si>
  <si>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21"/>
  </si>
  <si>
    <t>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t>
    <rPh sb="25" eb="27">
      <t>ゲンチ</t>
    </rPh>
    <rPh sb="31" eb="33">
      <t>ジョウホウ</t>
    </rPh>
    <rPh sb="34" eb="36">
      <t>シュウシュウ</t>
    </rPh>
    <rPh sb="36" eb="37">
      <t>オヨ</t>
    </rPh>
    <rPh sb="38" eb="40">
      <t>テイキョウ</t>
    </rPh>
    <rPh sb="79" eb="81">
      <t>セツリツ</t>
    </rPh>
    <rPh sb="90" eb="92">
      <t>ソウダン</t>
    </rPh>
    <phoneticPr fontId="21"/>
  </si>
  <si>
    <t>上海</t>
    <rPh sb="0" eb="2">
      <t>シャンハイ</t>
    </rPh>
    <phoneticPr fontId="21"/>
  </si>
  <si>
    <t>蘇州</t>
    <rPh sb="0" eb="2">
      <t>ソシュウ</t>
    </rPh>
    <phoneticPr fontId="21"/>
  </si>
  <si>
    <t>名古屋市</t>
    <rPh sb="0" eb="3">
      <t>ナゴヤ</t>
    </rPh>
    <rPh sb="3" eb="4">
      <t>シ</t>
    </rPh>
    <phoneticPr fontId="21"/>
  </si>
  <si>
    <t>名古屋市在ロサンゼルス連絡員</t>
    <rPh sb="0" eb="4">
      <t>ナゴヤシ</t>
    </rPh>
    <rPh sb="4" eb="5">
      <t>ザイ</t>
    </rPh>
    <rPh sb="11" eb="14">
      <t>レンラクイン</t>
    </rPh>
    <phoneticPr fontId="21"/>
  </si>
  <si>
    <t>観光文化交流局国際交流課</t>
    <rPh sb="0" eb="2">
      <t>カンコウ</t>
    </rPh>
    <rPh sb="2" eb="4">
      <t>ブンカ</t>
    </rPh>
    <rPh sb="4" eb="6">
      <t>コウリュウ</t>
    </rPh>
    <rPh sb="6" eb="7">
      <t>キョク</t>
    </rPh>
    <rPh sb="7" eb="9">
      <t>コクサイ</t>
    </rPh>
    <rPh sb="9" eb="11">
      <t>コウリュウ</t>
    </rPh>
    <rPh sb="11" eb="12">
      <t>カ</t>
    </rPh>
    <phoneticPr fontId="21"/>
  </si>
  <si>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21"/>
  </si>
  <si>
    <t>名古屋市在メキシコ連絡員</t>
    <rPh sb="0" eb="4">
      <t>ナゴヤシ</t>
    </rPh>
    <rPh sb="4" eb="5">
      <t>ザイ</t>
    </rPh>
    <rPh sb="9" eb="12">
      <t>レンラクイン</t>
    </rPh>
    <phoneticPr fontId="21"/>
  </si>
  <si>
    <t>メキシコ市</t>
    <rPh sb="4" eb="5">
      <t>シ</t>
    </rPh>
    <phoneticPr fontId="21"/>
  </si>
  <si>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21"/>
  </si>
  <si>
    <t>名古屋市在トリノ連絡員</t>
    <rPh sb="0" eb="4">
      <t>ナゴヤシ</t>
    </rPh>
    <rPh sb="4" eb="5">
      <t>ザイ</t>
    </rPh>
    <rPh sb="8" eb="11">
      <t>レンラクイン</t>
    </rPh>
    <phoneticPr fontId="21"/>
  </si>
  <si>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21"/>
  </si>
  <si>
    <t xml:space="preserve"> 業務委託契約等（公益財団法人名古屋観光コンベンションビューローへ委託）</t>
    <rPh sb="1" eb="3">
      <t>ギョウム</t>
    </rPh>
    <rPh sb="3" eb="5">
      <t>イタク</t>
    </rPh>
    <rPh sb="5" eb="7">
      <t>ケイヤク</t>
    </rPh>
    <rPh sb="7" eb="8">
      <t>トウ</t>
    </rPh>
    <rPh sb="9" eb="11">
      <t>コウエキ</t>
    </rPh>
    <rPh sb="11" eb="13">
      <t>ザイダン</t>
    </rPh>
    <rPh sb="13" eb="15">
      <t>ホウジン</t>
    </rPh>
    <rPh sb="15" eb="18">
      <t>ナゴヤ</t>
    </rPh>
    <rPh sb="18" eb="20">
      <t>カンコウ</t>
    </rPh>
    <rPh sb="33" eb="35">
      <t>イタク</t>
    </rPh>
    <phoneticPr fontId="21"/>
  </si>
  <si>
    <t>株式会社日本旅行</t>
    <rPh sb="0" eb="4">
      <t>カブシキガイシャ</t>
    </rPh>
    <rPh sb="4" eb="6">
      <t>ニホン</t>
    </rPh>
    <rPh sb="6" eb="8">
      <t>リョコウ</t>
    </rPh>
    <phoneticPr fontId="19"/>
  </si>
  <si>
    <t>株式会社ＪＴＢプロモーション</t>
    <rPh sb="0" eb="4">
      <t>カブシキガイシャ</t>
    </rPh>
    <phoneticPr fontId="19"/>
  </si>
  <si>
    <t>京都市</t>
    <rPh sb="0" eb="3">
      <t>キョウトシ</t>
    </rPh>
    <phoneticPr fontId="21"/>
  </si>
  <si>
    <t>京都市ソウル拠点</t>
    <rPh sb="0" eb="3">
      <t>キョウトシ</t>
    </rPh>
    <rPh sb="6" eb="8">
      <t>キョテン</t>
    </rPh>
    <phoneticPr fontId="21"/>
  </si>
  <si>
    <t>観光MICE推進室</t>
    <rPh sb="0" eb="2">
      <t>カンコウ</t>
    </rPh>
    <rPh sb="6" eb="9">
      <t>スイシンシツ</t>
    </rPh>
    <phoneticPr fontId="21"/>
  </si>
  <si>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21"/>
  </si>
  <si>
    <t>京都市上海拠点</t>
    <rPh sb="0" eb="3">
      <t>キョウトシ</t>
    </rPh>
    <rPh sb="3" eb="5">
      <t>シャンハイ</t>
    </rPh>
    <rPh sb="5" eb="7">
      <t>キョテン</t>
    </rPh>
    <phoneticPr fontId="21"/>
  </si>
  <si>
    <t>京都市シドニー拠点</t>
    <rPh sb="0" eb="3">
      <t>キョウトシ</t>
    </rPh>
    <rPh sb="7" eb="9">
      <t>キョテン</t>
    </rPh>
    <phoneticPr fontId="21"/>
  </si>
  <si>
    <t>京都市ニューヨーク拠点</t>
    <rPh sb="0" eb="3">
      <t>キョウトシ</t>
    </rPh>
    <rPh sb="9" eb="11">
      <t>キョテン</t>
    </rPh>
    <phoneticPr fontId="21"/>
  </si>
  <si>
    <t>京都市台北拠点</t>
    <rPh sb="0" eb="3">
      <t>キョウトシ</t>
    </rPh>
    <rPh sb="3" eb="5">
      <t>タイホク</t>
    </rPh>
    <rPh sb="5" eb="7">
      <t>キョテン</t>
    </rPh>
    <phoneticPr fontId="21"/>
  </si>
  <si>
    <t>京都市パリ拠点</t>
    <rPh sb="0" eb="3">
      <t>キョウトシ</t>
    </rPh>
    <rPh sb="5" eb="7">
      <t>キョテン</t>
    </rPh>
    <phoneticPr fontId="21"/>
  </si>
  <si>
    <t>京都市ロンドン拠点</t>
    <rPh sb="0" eb="3">
      <t>キョウトシ</t>
    </rPh>
    <rPh sb="7" eb="9">
      <t>キョテン</t>
    </rPh>
    <phoneticPr fontId="21"/>
  </si>
  <si>
    <t>京都市フランクフルト拠点</t>
    <rPh sb="0" eb="3">
      <t>キョウトシ</t>
    </rPh>
    <rPh sb="10" eb="12">
      <t>キョテン</t>
    </rPh>
    <phoneticPr fontId="21"/>
  </si>
  <si>
    <t>京都市ドバイ拠点</t>
    <rPh sb="0" eb="3">
      <t>キョウトシ</t>
    </rPh>
    <rPh sb="6" eb="8">
      <t>キョテン</t>
    </rPh>
    <phoneticPr fontId="21"/>
  </si>
  <si>
    <t>アラブ首長国連邦</t>
    <rPh sb="3" eb="5">
      <t>シュチョウ</t>
    </rPh>
    <rPh sb="5" eb="6">
      <t>コク</t>
    </rPh>
    <rPh sb="6" eb="8">
      <t>レンポウ</t>
    </rPh>
    <phoneticPr fontId="21"/>
  </si>
  <si>
    <t>京都市香港拠点</t>
    <rPh sb="0" eb="3">
      <t>キョウトシ</t>
    </rPh>
    <rPh sb="3" eb="5">
      <t>ホンコン</t>
    </rPh>
    <rPh sb="5" eb="7">
      <t>キョテン</t>
    </rPh>
    <phoneticPr fontId="21"/>
  </si>
  <si>
    <t>京都市クアラルンプール拠点</t>
    <rPh sb="0" eb="3">
      <t>キョウトシ</t>
    </rPh>
    <rPh sb="11" eb="13">
      <t>キョテン</t>
    </rPh>
    <phoneticPr fontId="21"/>
  </si>
  <si>
    <t>大阪市</t>
    <rPh sb="0" eb="3">
      <t>オオサカシ</t>
    </rPh>
    <phoneticPr fontId="21"/>
  </si>
  <si>
    <t>大阪政府上海事務所</t>
    <rPh sb="0" eb="2">
      <t>オオサカ</t>
    </rPh>
    <rPh sb="2" eb="4">
      <t>セイフ</t>
    </rPh>
    <rPh sb="4" eb="6">
      <t>シャンハイ</t>
    </rPh>
    <rPh sb="6" eb="8">
      <t>ジム</t>
    </rPh>
    <rPh sb="8" eb="9">
      <t>ショ</t>
    </rPh>
    <phoneticPr fontId="21"/>
  </si>
  <si>
    <t>独自海外事務所
（大阪府と統合）</t>
    <rPh sb="0" eb="2">
      <t>ドクジ</t>
    </rPh>
    <rPh sb="2" eb="4">
      <t>カイガイ</t>
    </rPh>
    <rPh sb="4" eb="6">
      <t>ジム</t>
    </rPh>
    <rPh sb="6" eb="7">
      <t>ショ</t>
    </rPh>
    <rPh sb="9" eb="12">
      <t>オオサカフ</t>
    </rPh>
    <rPh sb="13" eb="15">
      <t>トウゴウ</t>
    </rPh>
    <phoneticPr fontId="21"/>
  </si>
  <si>
    <t>経済戦略局</t>
    <rPh sb="0" eb="2">
      <t>ケイザイ</t>
    </rPh>
    <rPh sb="2" eb="4">
      <t>センリャク</t>
    </rPh>
    <rPh sb="4" eb="5">
      <t>キョク</t>
    </rPh>
    <phoneticPr fontId="21"/>
  </si>
  <si>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21"/>
  </si>
  <si>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21"/>
  </si>
  <si>
    <t>（一財）大阪国際経済振興センターとの共同運営</t>
    <rPh sb="1" eb="2">
      <t>イチ</t>
    </rPh>
    <phoneticPr fontId="21"/>
  </si>
  <si>
    <t>神戸市</t>
    <rPh sb="0" eb="3">
      <t>コウベシ</t>
    </rPh>
    <phoneticPr fontId="21"/>
  </si>
  <si>
    <t>神戸シアトルビジネスオフィス</t>
    <rPh sb="0" eb="2">
      <t>コウベ</t>
    </rPh>
    <phoneticPr fontId="19"/>
  </si>
  <si>
    <t>企画調整局</t>
    <rPh sb="0" eb="2">
      <t>キカク</t>
    </rPh>
    <rPh sb="2" eb="4">
      <t>チョウセイ</t>
    </rPh>
    <rPh sb="4" eb="5">
      <t>キョク</t>
    </rPh>
    <phoneticPr fontId="19"/>
  </si>
  <si>
    <t>神戸市</t>
    <rPh sb="0" eb="2">
      <t>コウベ</t>
    </rPh>
    <rPh sb="2" eb="3">
      <t>シ</t>
    </rPh>
    <phoneticPr fontId="21"/>
  </si>
  <si>
    <t>神戸・天津経済貿易連絡事務所</t>
    <rPh sb="0" eb="2">
      <t>コウベ</t>
    </rPh>
    <rPh sb="3" eb="5">
      <t>テンシン</t>
    </rPh>
    <rPh sb="5" eb="7">
      <t>ケイザイ</t>
    </rPh>
    <rPh sb="7" eb="9">
      <t>ボウエキ</t>
    </rPh>
    <rPh sb="9" eb="11">
      <t>レンラク</t>
    </rPh>
    <rPh sb="11" eb="13">
      <t>ジム</t>
    </rPh>
    <rPh sb="13" eb="14">
      <t>ショ</t>
    </rPh>
    <phoneticPr fontId="21"/>
  </si>
  <si>
    <t>天津</t>
    <rPh sb="0" eb="2">
      <t>テンシン</t>
    </rPh>
    <phoneticPr fontId="21"/>
  </si>
  <si>
    <t>天津市との友好都市交流及び天津市を中心とする地域での地元企業のビジネス展開支援などの経済活動の促進を図るため。</t>
    <rPh sb="0" eb="2">
      <t>テンシン</t>
    </rPh>
    <rPh sb="2" eb="3">
      <t>シ</t>
    </rPh>
    <rPh sb="5" eb="7">
      <t>ユウコウ</t>
    </rPh>
    <rPh sb="7" eb="9">
      <t>トシ</t>
    </rPh>
    <rPh sb="9" eb="11">
      <t>コウリュウ</t>
    </rPh>
    <rPh sb="11" eb="12">
      <t>オヨ</t>
    </rPh>
    <rPh sb="13" eb="15">
      <t>テンシン</t>
    </rPh>
    <rPh sb="15" eb="16">
      <t>シ</t>
    </rPh>
    <rPh sb="17" eb="19">
      <t>チュウシン</t>
    </rPh>
    <rPh sb="22" eb="24">
      <t>チイキ</t>
    </rPh>
    <rPh sb="26" eb="28">
      <t>ジモト</t>
    </rPh>
    <rPh sb="28" eb="30">
      <t>キギョウ</t>
    </rPh>
    <rPh sb="35" eb="37">
      <t>テンカイ</t>
    </rPh>
    <rPh sb="37" eb="39">
      <t>シエン</t>
    </rPh>
    <rPh sb="42" eb="44">
      <t>ケイザイ</t>
    </rPh>
    <rPh sb="44" eb="46">
      <t>カツドウ</t>
    </rPh>
    <rPh sb="47" eb="49">
      <t>ソクシン</t>
    </rPh>
    <rPh sb="50" eb="51">
      <t>ハカ</t>
    </rPh>
    <phoneticPr fontId="21"/>
  </si>
  <si>
    <t>・教育・文化交流
・港湾交流・客船誘致
・経済・貿易に係る調整業務
・情報発信の強化</t>
    <rPh sb="1" eb="3">
      <t>キョウイク</t>
    </rPh>
    <rPh sb="4" eb="6">
      <t>ブンカ</t>
    </rPh>
    <rPh sb="6" eb="8">
      <t>コウリュウ</t>
    </rPh>
    <rPh sb="10" eb="12">
      <t>コウワン</t>
    </rPh>
    <rPh sb="12" eb="14">
      <t>コウリュウ</t>
    </rPh>
    <rPh sb="15" eb="17">
      <t>キャクセン</t>
    </rPh>
    <rPh sb="17" eb="19">
      <t>ユウチ</t>
    </rPh>
    <rPh sb="21" eb="23">
      <t>ケイザイ</t>
    </rPh>
    <rPh sb="24" eb="26">
      <t>ボウエキ</t>
    </rPh>
    <rPh sb="27" eb="28">
      <t>カカ</t>
    </rPh>
    <rPh sb="29" eb="31">
      <t>チョウセイ</t>
    </rPh>
    <rPh sb="31" eb="33">
      <t>ギョウム</t>
    </rPh>
    <rPh sb="35" eb="37">
      <t>ジョウホウ</t>
    </rPh>
    <rPh sb="37" eb="39">
      <t>ハッシン</t>
    </rPh>
    <rPh sb="40" eb="42">
      <t>キョウカ</t>
    </rPh>
    <phoneticPr fontId="21"/>
  </si>
  <si>
    <t>神戸・上海経済港湾連絡事務所</t>
    <rPh sb="0" eb="2">
      <t>コウベ</t>
    </rPh>
    <rPh sb="3" eb="5">
      <t>シャンハイ</t>
    </rPh>
    <rPh sb="5" eb="7">
      <t>ケイザイ</t>
    </rPh>
    <rPh sb="7" eb="9">
      <t>コウワン</t>
    </rPh>
    <rPh sb="9" eb="11">
      <t>レンラク</t>
    </rPh>
    <rPh sb="11" eb="13">
      <t>ジム</t>
    </rPh>
    <rPh sb="13" eb="14">
      <t>ショ</t>
    </rPh>
    <phoneticPr fontId="21"/>
  </si>
  <si>
    <t>中国最大の経済・物流拠点である上海市において、貨物・客船の誘致、地元企業のビジネス展開支援、観光客誘致に向けたPR活動など経済活動の促進を図るため。</t>
    <rPh sb="0" eb="2">
      <t>チュウゴク</t>
    </rPh>
    <rPh sb="2" eb="4">
      <t>サイダイ</t>
    </rPh>
    <rPh sb="5" eb="7">
      <t>ケイザイ</t>
    </rPh>
    <rPh sb="8" eb="10">
      <t>ブツリュウ</t>
    </rPh>
    <rPh sb="10" eb="12">
      <t>キョテン</t>
    </rPh>
    <rPh sb="15" eb="17">
      <t>シャンハイ</t>
    </rPh>
    <rPh sb="17" eb="18">
      <t>シ</t>
    </rPh>
    <rPh sb="23" eb="25">
      <t>カモツ</t>
    </rPh>
    <rPh sb="26" eb="28">
      <t>キャクセン</t>
    </rPh>
    <rPh sb="29" eb="31">
      <t>ユウチ</t>
    </rPh>
    <rPh sb="32" eb="34">
      <t>ジモト</t>
    </rPh>
    <rPh sb="34" eb="36">
      <t>キギョウ</t>
    </rPh>
    <rPh sb="41" eb="43">
      <t>テンカイ</t>
    </rPh>
    <rPh sb="43" eb="45">
      <t>シエン</t>
    </rPh>
    <rPh sb="46" eb="49">
      <t>カンコウキャク</t>
    </rPh>
    <rPh sb="49" eb="51">
      <t>ユウチ</t>
    </rPh>
    <rPh sb="52" eb="53">
      <t>ム</t>
    </rPh>
    <rPh sb="57" eb="59">
      <t>カツドウ</t>
    </rPh>
    <rPh sb="61" eb="63">
      <t>ケイザイ</t>
    </rPh>
    <rPh sb="63" eb="65">
      <t>カツドウ</t>
    </rPh>
    <rPh sb="66" eb="68">
      <t>ソクシン</t>
    </rPh>
    <rPh sb="69" eb="70">
      <t>ハカ</t>
    </rPh>
    <phoneticPr fontId="21"/>
  </si>
  <si>
    <t>・神戸港のポートセールス（客船・船舶・貨物誘致）
・観光プロモーション
・上海への神戸企業の進出支援、上海企業の神戸誘致
・その他交流事業促進</t>
    <rPh sb="1" eb="3">
      <t>コウベ</t>
    </rPh>
    <rPh sb="3" eb="4">
      <t>コウ</t>
    </rPh>
    <rPh sb="13" eb="15">
      <t>キャクセン</t>
    </rPh>
    <rPh sb="16" eb="18">
      <t>センパク</t>
    </rPh>
    <rPh sb="19" eb="21">
      <t>カモツ</t>
    </rPh>
    <rPh sb="21" eb="23">
      <t>ユウチ</t>
    </rPh>
    <rPh sb="26" eb="28">
      <t>カンコウ</t>
    </rPh>
    <rPh sb="37" eb="39">
      <t>シャンハイ</t>
    </rPh>
    <rPh sb="41" eb="43">
      <t>コウベ</t>
    </rPh>
    <rPh sb="43" eb="45">
      <t>キギョウ</t>
    </rPh>
    <rPh sb="46" eb="48">
      <t>シンシュツ</t>
    </rPh>
    <rPh sb="48" eb="50">
      <t>シエン</t>
    </rPh>
    <rPh sb="51" eb="53">
      <t>シャンハイ</t>
    </rPh>
    <rPh sb="53" eb="55">
      <t>キギョウ</t>
    </rPh>
    <rPh sb="56" eb="58">
      <t>コウベ</t>
    </rPh>
    <rPh sb="58" eb="60">
      <t>ユウチ</t>
    </rPh>
    <rPh sb="64" eb="65">
      <t>タ</t>
    </rPh>
    <rPh sb="65" eb="67">
      <t>コウリュウ</t>
    </rPh>
    <rPh sb="67" eb="69">
      <t>ジギョウ</t>
    </rPh>
    <rPh sb="69" eb="71">
      <t>ソクシン</t>
    </rPh>
    <phoneticPr fontId="21"/>
  </si>
  <si>
    <t>岡山市</t>
    <rPh sb="0" eb="3">
      <t>オカヤマシ</t>
    </rPh>
    <phoneticPr fontId="21"/>
  </si>
  <si>
    <t>株式会社岡山コンベンションセンター</t>
    <rPh sb="0" eb="2">
      <t>カブシキ</t>
    </rPh>
    <rPh sb="2" eb="4">
      <t>カイシャ</t>
    </rPh>
    <rPh sb="4" eb="6">
      <t>オカヤマ</t>
    </rPh>
    <phoneticPr fontId="21"/>
  </si>
  <si>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21"/>
  </si>
  <si>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21"/>
  </si>
  <si>
    <t>北九州市</t>
    <rPh sb="0" eb="4">
      <t>キタキュウシュウシ</t>
    </rPh>
    <phoneticPr fontId="21"/>
  </si>
  <si>
    <t>北九州市大連事務所</t>
    <rPh sb="0" eb="3">
      <t>キタキュウシュウ</t>
    </rPh>
    <rPh sb="3" eb="4">
      <t>シ</t>
    </rPh>
    <rPh sb="4" eb="6">
      <t>ダイレン</t>
    </rPh>
    <rPh sb="6" eb="8">
      <t>ジム</t>
    </rPh>
    <rPh sb="8" eb="9">
      <t>ショ</t>
    </rPh>
    <phoneticPr fontId="21"/>
  </si>
  <si>
    <t>アジア交流課</t>
    <rPh sb="3" eb="5">
      <t>コウリュウ</t>
    </rPh>
    <rPh sb="5" eb="6">
      <t>カ</t>
    </rPh>
    <phoneticPr fontId="21"/>
  </si>
  <si>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21"/>
  </si>
  <si>
    <t>北九州市上海事務所</t>
    <rPh sb="0" eb="4">
      <t>キタキュウシュウシ</t>
    </rPh>
    <rPh sb="4" eb="6">
      <t>シャンハイ</t>
    </rPh>
    <rPh sb="6" eb="8">
      <t>ジム</t>
    </rPh>
    <rPh sb="8" eb="9">
      <t>ショ</t>
    </rPh>
    <phoneticPr fontId="21"/>
  </si>
  <si>
    <t>福岡市</t>
    <rPh sb="0" eb="2">
      <t>フクオカ</t>
    </rPh>
    <rPh sb="2" eb="3">
      <t>シ</t>
    </rPh>
    <phoneticPr fontId="21"/>
  </si>
  <si>
    <t>広州</t>
    <rPh sb="0" eb="2">
      <t>コウシュウ</t>
    </rPh>
    <phoneticPr fontId="21"/>
  </si>
  <si>
    <t>機関等派遣（広東外語外貿大学）</t>
    <rPh sb="0" eb="2">
      <t>キカン</t>
    </rPh>
    <rPh sb="2" eb="3">
      <t>トウ</t>
    </rPh>
    <rPh sb="3" eb="5">
      <t>ハケン</t>
    </rPh>
    <rPh sb="6" eb="14">
      <t>カントンガイゴガイボウダイガク</t>
    </rPh>
    <phoneticPr fontId="21"/>
  </si>
  <si>
    <t>国際交流課</t>
    <rPh sb="0" eb="2">
      <t>コクサイ</t>
    </rPh>
    <rPh sb="2" eb="4">
      <t>コウリュウ</t>
    </rPh>
    <rPh sb="4" eb="5">
      <t>カ</t>
    </rPh>
    <phoneticPr fontId="21"/>
  </si>
  <si>
    <t>中国語習得、広州市政府および現地におけるネットワークづくり</t>
    <rPh sb="14" eb="16">
      <t>ゲンチ</t>
    </rPh>
    <phoneticPr fontId="21"/>
  </si>
  <si>
    <t>釜山－福岡経済協力事務所</t>
    <rPh sb="0" eb="2">
      <t>プサン</t>
    </rPh>
    <rPh sb="3" eb="5">
      <t>フクオカ</t>
    </rPh>
    <rPh sb="5" eb="7">
      <t>ケイザイ</t>
    </rPh>
    <rPh sb="7" eb="9">
      <t>キョウリョク</t>
    </rPh>
    <rPh sb="9" eb="11">
      <t>ジム</t>
    </rPh>
    <rPh sb="11" eb="12">
      <t>ショ</t>
    </rPh>
    <phoneticPr fontId="21"/>
  </si>
  <si>
    <t>釜山</t>
    <rPh sb="0" eb="2">
      <t>プサン</t>
    </rPh>
    <phoneticPr fontId="21"/>
  </si>
  <si>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21"/>
  </si>
  <si>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21"/>
  </si>
  <si>
    <t>機関等派遣（釜山広域市役所）</t>
    <rPh sb="0" eb="3">
      <t>キカントウ</t>
    </rPh>
    <rPh sb="3" eb="5">
      <t>ハケン</t>
    </rPh>
    <rPh sb="6" eb="8">
      <t>プサン</t>
    </rPh>
    <rPh sb="8" eb="10">
      <t>コウイキ</t>
    </rPh>
    <rPh sb="10" eb="11">
      <t>シ</t>
    </rPh>
    <rPh sb="11" eb="13">
      <t>ヤクショ</t>
    </rPh>
    <phoneticPr fontId="21"/>
  </si>
  <si>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21"/>
  </si>
  <si>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21"/>
  </si>
  <si>
    <t>熊本市</t>
    <rPh sb="0" eb="3">
      <t>クマモトシ</t>
    </rPh>
    <phoneticPr fontId="21"/>
  </si>
  <si>
    <t>熊本上海事務所</t>
    <rPh sb="0" eb="2">
      <t>クマモト</t>
    </rPh>
    <rPh sb="2" eb="4">
      <t>シャンハイ</t>
    </rPh>
    <rPh sb="4" eb="6">
      <t>ジム</t>
    </rPh>
    <rPh sb="6" eb="7">
      <t>ショ</t>
    </rPh>
    <phoneticPr fontId="21"/>
  </si>
  <si>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21"/>
  </si>
  <si>
    <t>観光政策課</t>
    <rPh sb="0" eb="2">
      <t>カンコウ</t>
    </rPh>
    <rPh sb="2" eb="4">
      <t>セイサク</t>
    </rPh>
    <rPh sb="4" eb="5">
      <t>カ</t>
    </rPh>
    <phoneticPr fontId="21"/>
  </si>
  <si>
    <t>茅ヶ崎市</t>
    <rPh sb="0" eb="3">
      <t>チガサキ</t>
    </rPh>
    <rPh sb="3" eb="4">
      <t>シ</t>
    </rPh>
    <phoneticPr fontId="19"/>
  </si>
  <si>
    <t>茅ヶ崎市姉妹都市交流特命大使</t>
    <rPh sb="0" eb="3">
      <t>チガサキ</t>
    </rPh>
    <rPh sb="3" eb="4">
      <t>シ</t>
    </rPh>
    <rPh sb="4" eb="6">
      <t>シマイ</t>
    </rPh>
    <rPh sb="6" eb="8">
      <t>トシ</t>
    </rPh>
    <rPh sb="8" eb="10">
      <t>コウリュウ</t>
    </rPh>
    <rPh sb="10" eb="12">
      <t>トクメイ</t>
    </rPh>
    <rPh sb="12" eb="14">
      <t>タイシ</t>
    </rPh>
    <phoneticPr fontId="19"/>
  </si>
  <si>
    <t>ハワイ州
ホノルル市・郡</t>
    <rPh sb="3" eb="4">
      <t>シュウ</t>
    </rPh>
    <rPh sb="9" eb="10">
      <t>シ</t>
    </rPh>
    <rPh sb="11" eb="12">
      <t>グン</t>
    </rPh>
    <phoneticPr fontId="19"/>
  </si>
  <si>
    <t>現地在住者（個人）を姉妹都市交流特命大使として委嘱</t>
    <rPh sb="0" eb="2">
      <t>ゲンチ</t>
    </rPh>
    <rPh sb="2" eb="5">
      <t>ザイジュウシャ</t>
    </rPh>
    <rPh sb="6" eb="8">
      <t>コジン</t>
    </rPh>
    <rPh sb="10" eb="12">
      <t>シマイ</t>
    </rPh>
    <rPh sb="12" eb="14">
      <t>トシ</t>
    </rPh>
    <rPh sb="14" eb="16">
      <t>コウリュウ</t>
    </rPh>
    <rPh sb="16" eb="18">
      <t>トクメイ</t>
    </rPh>
    <rPh sb="18" eb="20">
      <t>タイシ</t>
    </rPh>
    <rPh sb="23" eb="25">
      <t>イショク</t>
    </rPh>
    <phoneticPr fontId="19"/>
  </si>
  <si>
    <t>企画部秘書広報課</t>
    <rPh sb="0" eb="2">
      <t>キカク</t>
    </rPh>
    <rPh sb="2" eb="3">
      <t>ブ</t>
    </rPh>
    <rPh sb="3" eb="5">
      <t>ヒショ</t>
    </rPh>
    <rPh sb="5" eb="7">
      <t>コウホウ</t>
    </rPh>
    <rPh sb="7" eb="8">
      <t>カ</t>
    </rPh>
    <phoneticPr fontId="19"/>
  </si>
  <si>
    <t>岐阜市</t>
    <rPh sb="0" eb="2">
      <t>ギフ</t>
    </rPh>
    <rPh sb="2" eb="3">
      <t>シ</t>
    </rPh>
    <phoneticPr fontId="21"/>
  </si>
  <si>
    <t>姉妹都市駐在員</t>
    <rPh sb="0" eb="2">
      <t>シマイ</t>
    </rPh>
    <rPh sb="2" eb="4">
      <t>トシ</t>
    </rPh>
    <rPh sb="4" eb="7">
      <t>チュウザイイン</t>
    </rPh>
    <phoneticPr fontId="21"/>
  </si>
  <si>
    <t>ウィーン市マイドリング区</t>
    <rPh sb="4" eb="5">
      <t>シ</t>
    </rPh>
    <rPh sb="11" eb="12">
      <t>ク</t>
    </rPh>
    <phoneticPr fontId="21"/>
  </si>
  <si>
    <t>現地在住者（個人）</t>
    <rPh sb="0" eb="2">
      <t>ゲンチ</t>
    </rPh>
    <rPh sb="2" eb="5">
      <t>ザイジュウシャ</t>
    </rPh>
    <rPh sb="6" eb="8">
      <t>コジン</t>
    </rPh>
    <phoneticPr fontId="19"/>
  </si>
  <si>
    <t>設置年度は、現在の駐在員に委託を始めた年度</t>
    <rPh sb="0" eb="2">
      <t>セッチ</t>
    </rPh>
    <rPh sb="2" eb="4">
      <t>ネンド</t>
    </rPh>
    <rPh sb="6" eb="8">
      <t>ゲンザイ</t>
    </rPh>
    <rPh sb="9" eb="12">
      <t>チュウザイイン</t>
    </rPh>
    <rPh sb="13" eb="15">
      <t>イタク</t>
    </rPh>
    <rPh sb="16" eb="17">
      <t>ハジ</t>
    </rPh>
    <rPh sb="19" eb="21">
      <t>ネンド</t>
    </rPh>
    <phoneticPr fontId="19"/>
  </si>
  <si>
    <t>シンシナティ市</t>
    <rPh sb="6" eb="7">
      <t>シ</t>
    </rPh>
    <phoneticPr fontId="21"/>
  </si>
  <si>
    <t>一宮市</t>
  </si>
  <si>
    <t>友好都市交流現地コーディネーター</t>
  </si>
  <si>
    <t>イタリア</t>
  </si>
  <si>
    <t>トレビーゾ市</t>
  </si>
  <si>
    <t>業務委託契約等</t>
  </si>
  <si>
    <t>個人に委託</t>
    <rPh sb="0" eb="2">
      <t>コジン</t>
    </rPh>
    <rPh sb="3" eb="5">
      <t>イタク</t>
    </rPh>
    <phoneticPr fontId="19"/>
  </si>
  <si>
    <t>教育文化部生涯学習課国際グループ</t>
  </si>
  <si>
    <t>友好都市交流を円滑に進めるために、現地にコーディネーターを設置</t>
  </si>
  <si>
    <t>・必要な事務及び連絡調整、事業の提案等
・トレビーゾ市およびイタリア共和国関連の資料、情報の提供
・訪問団受け入れ事業や派遣事業の調整、助言、適切な援助
・その他、交流推進のために必要と認め依頼する業務</t>
  </si>
  <si>
    <t>豊田市</t>
    <rPh sb="0" eb="3">
      <t>トヨタシ</t>
    </rPh>
    <phoneticPr fontId="19"/>
  </si>
  <si>
    <t>姉妹都市職員交換派遣</t>
    <rPh sb="0" eb="2">
      <t>シマイ</t>
    </rPh>
    <rPh sb="2" eb="4">
      <t>トシ</t>
    </rPh>
    <rPh sb="4" eb="6">
      <t>ショクイン</t>
    </rPh>
    <rPh sb="6" eb="8">
      <t>コウカン</t>
    </rPh>
    <rPh sb="8" eb="10">
      <t>ハケン</t>
    </rPh>
    <phoneticPr fontId="19"/>
  </si>
  <si>
    <t>ダービーシャー県／ダービー特別市／南ダービーシャー市</t>
    <rPh sb="7" eb="8">
      <t>ケン</t>
    </rPh>
    <rPh sb="13" eb="15">
      <t>トクベツ</t>
    </rPh>
    <rPh sb="15" eb="16">
      <t>シ</t>
    </rPh>
    <rPh sb="17" eb="18">
      <t>ミナミ</t>
    </rPh>
    <rPh sb="25" eb="26">
      <t>シ</t>
    </rPh>
    <phoneticPr fontId="19"/>
  </si>
  <si>
    <t>機関等派遣（姉妹都市）</t>
    <rPh sb="0" eb="2">
      <t>キカン</t>
    </rPh>
    <rPh sb="2" eb="3">
      <t>トウ</t>
    </rPh>
    <rPh sb="3" eb="5">
      <t>ハケン</t>
    </rPh>
    <rPh sb="6" eb="8">
      <t>シマイ</t>
    </rPh>
    <rPh sb="8" eb="10">
      <t>トシ</t>
    </rPh>
    <phoneticPr fontId="19"/>
  </si>
  <si>
    <t>経営戦略部
国際まちづくり推進課</t>
    <rPh sb="0" eb="2">
      <t>ケイエイ</t>
    </rPh>
    <rPh sb="2" eb="4">
      <t>センリャク</t>
    </rPh>
    <rPh sb="4" eb="5">
      <t>ブ</t>
    </rPh>
    <rPh sb="6" eb="8">
      <t>コクサイ</t>
    </rPh>
    <rPh sb="13" eb="16">
      <t>スイシンカ</t>
    </rPh>
    <phoneticPr fontId="19"/>
  </si>
  <si>
    <t>平成25年11月の姉妹都市提携15周年を契機とし、新たな姉妹都市交流事業の一つとして、平成26年度4月より職員派遣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ハケン</t>
    </rPh>
    <rPh sb="58" eb="60">
      <t>カイシ</t>
    </rPh>
    <rPh sb="61" eb="64">
      <t>トヨタシ</t>
    </rPh>
    <rPh sb="75" eb="77">
      <t>ショクイン</t>
    </rPh>
    <rPh sb="77" eb="79">
      <t>ハケン</t>
    </rPh>
    <rPh sb="80" eb="81">
      <t>ツウ</t>
    </rPh>
    <rPh sb="84" eb="86">
      <t>ゲンチ</t>
    </rPh>
    <rPh sb="90" eb="93">
      <t>トヨタシ</t>
    </rPh>
    <rPh sb="96" eb="97">
      <t>オヨ</t>
    </rPh>
    <rPh sb="98" eb="100">
      <t>セイド</t>
    </rPh>
    <rPh sb="101" eb="103">
      <t>シサク</t>
    </rPh>
    <rPh sb="103" eb="104">
      <t>トウ</t>
    </rPh>
    <rPh sb="105" eb="107">
      <t>チョウサ</t>
    </rPh>
    <rPh sb="107" eb="109">
      <t>ケンキュウ</t>
    </rPh>
    <rPh sb="113" eb="115">
      <t>シマイ</t>
    </rPh>
    <rPh sb="115" eb="117">
      <t>トシ</t>
    </rPh>
    <rPh sb="117" eb="119">
      <t>コウリュウ</t>
    </rPh>
    <rPh sb="119" eb="121">
      <t>ジギョウ</t>
    </rPh>
    <rPh sb="122" eb="124">
      <t>ソクシン</t>
    </rPh>
    <rPh sb="125" eb="126">
      <t>オコナ</t>
    </rPh>
    <phoneticPr fontId="19"/>
  </si>
  <si>
    <t>①姉妹都市交流事業
・教育・文化分野での交流
・産業・観光・環境分野での交流（主に教育、産業、スポーツ分野）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0">
      <t>オモ</t>
    </rPh>
    <rPh sb="41" eb="43">
      <t>キョウイク</t>
    </rPh>
    <rPh sb="44" eb="46">
      <t>サンギョウ</t>
    </rPh>
    <rPh sb="51" eb="53">
      <t>ブンヤ</t>
    </rPh>
    <rPh sb="56" eb="59">
      <t>トヨタシ</t>
    </rPh>
    <rPh sb="63" eb="64">
      <t>シ</t>
    </rPh>
    <rPh sb="64" eb="66">
      <t>メイサン</t>
    </rPh>
    <rPh sb="66" eb="67">
      <t>ヒン</t>
    </rPh>
    <rPh sb="69" eb="70">
      <t>トウ</t>
    </rPh>
    <rPh sb="70" eb="72">
      <t>サンギョウ</t>
    </rPh>
    <rPh sb="72" eb="74">
      <t>カンレン</t>
    </rPh>
    <rPh sb="74" eb="76">
      <t>ジギョウ</t>
    </rPh>
    <rPh sb="78" eb="80">
      <t>シマイ</t>
    </rPh>
    <rPh sb="80" eb="82">
      <t>トシ</t>
    </rPh>
    <rPh sb="82" eb="84">
      <t>コウリュウ</t>
    </rPh>
    <rPh sb="90" eb="91">
      <t>トウ</t>
    </rPh>
    <rPh sb="92" eb="93">
      <t>ツウ</t>
    </rPh>
    <rPh sb="95" eb="97">
      <t>ニチエイ</t>
    </rPh>
    <rPh sb="97" eb="98">
      <t>リョウ</t>
    </rPh>
    <rPh sb="98" eb="101">
      <t>ジチタイ</t>
    </rPh>
    <rPh sb="102" eb="104">
      <t>カンコウ</t>
    </rPh>
    <rPh sb="104" eb="106">
      <t>ジョウホウ</t>
    </rPh>
    <rPh sb="106" eb="107">
      <t>トウ</t>
    </rPh>
    <phoneticPr fontId="19"/>
  </si>
  <si>
    <t>下関市</t>
    <rPh sb="0" eb="3">
      <t>シモノセキシ</t>
    </rPh>
    <phoneticPr fontId="21"/>
  </si>
  <si>
    <t>釜山広域市国際協力課</t>
    <rPh sb="0" eb="2">
      <t>プサン</t>
    </rPh>
    <rPh sb="2" eb="4">
      <t>コウイキ</t>
    </rPh>
    <rPh sb="4" eb="5">
      <t>シ</t>
    </rPh>
    <rPh sb="5" eb="7">
      <t>コクサイ</t>
    </rPh>
    <rPh sb="7" eb="9">
      <t>キョウリョク</t>
    </rPh>
    <rPh sb="9" eb="10">
      <t>カ</t>
    </rPh>
    <phoneticPr fontId="21"/>
  </si>
  <si>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21"/>
  </si>
  <si>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21"/>
  </si>
  <si>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21"/>
  </si>
  <si>
    <t>青島市外事弁公室</t>
    <rPh sb="0" eb="2">
      <t>アオシマ</t>
    </rPh>
    <rPh sb="2" eb="3">
      <t>シ</t>
    </rPh>
    <rPh sb="3" eb="5">
      <t>ガイジ</t>
    </rPh>
    <rPh sb="5" eb="6">
      <t>ベン</t>
    </rPh>
    <rPh sb="6" eb="8">
      <t>コウシツ</t>
    </rPh>
    <phoneticPr fontId="21"/>
  </si>
  <si>
    <t>機関等派遣（青島市外事弁公室）</t>
    <rPh sb="0" eb="3">
      <t>キカントウ</t>
    </rPh>
    <rPh sb="3" eb="5">
      <t>ハケン</t>
    </rPh>
    <rPh sb="6" eb="8">
      <t>アオシマ</t>
    </rPh>
    <rPh sb="8" eb="9">
      <t>シ</t>
    </rPh>
    <rPh sb="9" eb="11">
      <t>ガイジ</t>
    </rPh>
    <rPh sb="11" eb="12">
      <t>ベン</t>
    </rPh>
    <rPh sb="12" eb="14">
      <t>コウシツ</t>
    </rPh>
    <phoneticPr fontId="21"/>
  </si>
  <si>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21"/>
  </si>
  <si>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21"/>
  </si>
  <si>
    <t>久留米市</t>
    <rPh sb="0" eb="4">
      <t>クルメシ</t>
    </rPh>
    <phoneticPr fontId="21"/>
  </si>
  <si>
    <t>久留米市海外ビジネスコーディネーター</t>
    <rPh sb="0" eb="4">
      <t>クルメシ</t>
    </rPh>
    <rPh sb="4" eb="6">
      <t>カイガイ</t>
    </rPh>
    <phoneticPr fontId="21"/>
  </si>
  <si>
    <t xml:space="preserve">市内企業の商品やサービス等の海外販路開拓及び拡大を図るため
</t>
    <rPh sb="0" eb="1">
      <t>シ</t>
    </rPh>
    <rPh sb="1" eb="2">
      <t>ナイ</t>
    </rPh>
    <rPh sb="2" eb="4">
      <t>キギョウ</t>
    </rPh>
    <phoneticPr fontId="21"/>
  </si>
  <si>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21"/>
  </si>
  <si>
    <t>１．現地情報収集：　現地消費動向、法規制のほかバイヤーリストアップ等
２．ビジネスマッチング支援：　現地企業面談アレンジ、サポート等
３．海外向け商品開発支援：商品開発アドバイス、試飲・試食等</t>
  </si>
  <si>
    <t>https://www.city.kurume.fukuoka.jp/1500soshiki/9089syoko/3010oshirase/2017-1019-1901-75.html</t>
  </si>
  <si>
    <t>長崎市</t>
  </si>
  <si>
    <t>長崎市釜山事務所</t>
  </si>
  <si>
    <t>韓国</t>
  </si>
  <si>
    <t>釜山</t>
  </si>
  <si>
    <t>機関等派遣（釜山広域市観光協会）</t>
  </si>
  <si>
    <t>観光推進課</t>
  </si>
  <si>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</si>
  <si>
    <t>・現地情報の収集、長崎市情報の発信　（観光･物産等のPRなど）
・韓国人観光客誘致（修学旅行、企業報奨旅行）
・販路拡大支援（特産物の輸出）
・国際交流の調整、支援（学校間、スポーツ、文化団体、都市間、各種団体、個人など）
・韓国内における本市業務の支援（ベイサイドマラソン、帆船まつり、釜山アクアリウムの姉妹交流など）
・釜山地域の大学生の長崎でのホテル実習の支援　など</t>
    <rPh sb="83" eb="85">
      <t>ガッコウ</t>
    </rPh>
    <rPh sb="113" eb="115">
      <t>カンコク</t>
    </rPh>
    <rPh sb="115" eb="116">
      <t>ナイ</t>
    </rPh>
    <phoneticPr fontId="19"/>
  </si>
  <si>
    <t>大分市</t>
    <rPh sb="0" eb="3">
      <t>オオイタシ</t>
    </rPh>
    <phoneticPr fontId="21"/>
  </si>
  <si>
    <t>武漢</t>
    <rPh sb="0" eb="2">
      <t>ブカン</t>
    </rPh>
    <phoneticPr fontId="21"/>
  </si>
  <si>
    <t>中国武漢市国際交流サービスセンター</t>
    <rPh sb="0" eb="2">
      <t>チュウゴク</t>
    </rPh>
    <phoneticPr fontId="19"/>
  </si>
  <si>
    <t>企画部文化国際課</t>
    <rPh sb="0" eb="2">
      <t>キカク</t>
    </rPh>
    <rPh sb="2" eb="3">
      <t>ブ</t>
    </rPh>
    <rPh sb="3" eb="5">
      <t>ブンカ</t>
    </rPh>
    <rPh sb="5" eb="8">
      <t>コクサイカ</t>
    </rPh>
    <phoneticPr fontId="21"/>
  </si>
  <si>
    <t>グローバル化が加速する中での都市間競争を勝ち抜くため、大分市固有の優位性、特徴を活かした戦略的な手法として武漢事務所を設置し、産業経済、観光、文化芸術など幅広い分野において、市民間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0">
      <t>カン</t>
    </rPh>
    <rPh sb="91" eb="93">
      <t>コウリュウ</t>
    </rPh>
    <phoneticPr fontId="21"/>
  </si>
  <si>
    <t>稚内市</t>
    <rPh sb="0" eb="3">
      <t>ワッカナイシ</t>
    </rPh>
    <phoneticPr fontId="21"/>
  </si>
  <si>
    <t>サハリン事務所</t>
    <rPh sb="4" eb="7">
      <t>ジムショ</t>
    </rPh>
    <phoneticPr fontId="21"/>
  </si>
  <si>
    <t>独自事務所</t>
    <rPh sb="0" eb="2">
      <t>ドクジ</t>
    </rPh>
    <rPh sb="2" eb="5">
      <t>ジムショ</t>
    </rPh>
    <phoneticPr fontId="21"/>
  </si>
  <si>
    <t>那須塩原市</t>
    <rPh sb="0" eb="4">
      <t>ナスシオバラ</t>
    </rPh>
    <rPh sb="4" eb="5">
      <t>シ</t>
    </rPh>
    <phoneticPr fontId="19"/>
  </si>
  <si>
    <t>上海を拠点とするインバウンド（誘客）</t>
    <rPh sb="0" eb="2">
      <t>シャンハイ</t>
    </rPh>
    <rPh sb="3" eb="5">
      <t>キョテン</t>
    </rPh>
    <rPh sb="15" eb="17">
      <t>ユウキャク</t>
    </rPh>
    <phoneticPr fontId="19"/>
  </si>
  <si>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9"/>
  </si>
  <si>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9"/>
  </si>
  <si>
    <t>美祢市</t>
  </si>
  <si>
    <t>美祢市台北観光・交流事務所</t>
  </si>
  <si>
    <t>台湾</t>
  </si>
  <si>
    <t>台北</t>
  </si>
  <si>
    <t>H24</t>
  </si>
  <si>
    <t>台湾との観光交流促進のため美祢市の情報発信拠点施設として設置</t>
  </si>
  <si>
    <t>現地情報の収集、美祢市情報の発信、交流活動の支援</t>
  </si>
  <si>
    <t>東川町</t>
    <rPh sb="0" eb="2">
      <t>ヒガシカワ</t>
    </rPh>
    <rPh sb="2" eb="3">
      <t>マチ</t>
    </rPh>
    <phoneticPr fontId="19"/>
  </si>
  <si>
    <t>東川町日本語留学生支援台湾事務所</t>
    <rPh sb="0" eb="3">
      <t>ヒガシカワチョウ</t>
    </rPh>
    <rPh sb="3" eb="6">
      <t>ニホンゴ</t>
    </rPh>
    <rPh sb="6" eb="9">
      <t>リュウガクセイ</t>
    </rPh>
    <rPh sb="9" eb="11">
      <t>シエン</t>
    </rPh>
    <rPh sb="11" eb="13">
      <t>タイワン</t>
    </rPh>
    <rPh sb="13" eb="15">
      <t>ジム</t>
    </rPh>
    <rPh sb="15" eb="16">
      <t>ショ</t>
    </rPh>
    <phoneticPr fontId="19"/>
  </si>
  <si>
    <t>交流促進課</t>
    <rPh sb="0" eb="2">
      <t>コウリュウ</t>
    </rPh>
    <rPh sb="2" eb="4">
      <t>ソクシン</t>
    </rPh>
    <rPh sb="4" eb="5">
      <t>カ</t>
    </rPh>
    <phoneticPr fontId="19"/>
  </si>
  <si>
    <t>台湾における町の観光・物産等のPRや、交流活動におけるコーディネート、留学生受入れに当たり、現地での広報による効果的な学生募集と円滑な受入準備を行うため。</t>
    <rPh sb="0" eb="2">
      <t>タイワン</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9"/>
  </si>
  <si>
    <t>①町に留学する留学生・研修生の紹介・募集・取り纏め・送り出し
②町の観光・物産等のPR活動
③台湾と町の文化交流活動</t>
    <rPh sb="3" eb="5">
      <t>リュウガク</t>
    </rPh>
    <rPh sb="11" eb="14">
      <t>ケンシュウセイ</t>
    </rPh>
    <rPh sb="47" eb="49">
      <t>タイワン</t>
    </rPh>
    <phoneticPr fontId="19"/>
  </si>
  <si>
    <t>http://www.snark.com.tw/</t>
  </si>
  <si>
    <t>東川町</t>
    <rPh sb="0" eb="3">
      <t>ヒガシカワチョウ</t>
    </rPh>
    <phoneticPr fontId="19"/>
  </si>
  <si>
    <t>東川町日本語留学生
支援タイ事務所</t>
    <rPh sb="0" eb="3">
      <t>ヒガシカワチョウ</t>
    </rPh>
    <rPh sb="3" eb="6">
      <t>ニホンゴ</t>
    </rPh>
    <rPh sb="6" eb="9">
      <t>リュウガクセイ</t>
    </rPh>
    <rPh sb="10" eb="12">
      <t>シエン</t>
    </rPh>
    <rPh sb="14" eb="16">
      <t>ジム</t>
    </rPh>
    <rPh sb="16" eb="17">
      <t>ショ</t>
    </rPh>
    <phoneticPr fontId="19"/>
  </si>
  <si>
    <t>タイおける町の観光・物産等のPRや、交流活動におけるコーディネート、留学生受入れに当たり、現地での広報による効果的な学生募集と円滑な受入準備を行うため。</t>
    <rPh sb="5" eb="6">
      <t>マチ</t>
    </rPh>
    <rPh sb="7" eb="9">
      <t>カンコウ</t>
    </rPh>
    <rPh sb="10" eb="12">
      <t>ブッサン</t>
    </rPh>
    <rPh sb="12" eb="13">
      <t>トウ</t>
    </rPh>
    <rPh sb="18" eb="20">
      <t>コウリュウ</t>
    </rPh>
    <rPh sb="20" eb="22">
      <t>カツドウ</t>
    </rPh>
    <rPh sb="34" eb="37">
      <t>リュウガクセイ</t>
    </rPh>
    <rPh sb="37" eb="39">
      <t>ウケイ</t>
    </rPh>
    <rPh sb="41" eb="42">
      <t>ア</t>
    </rPh>
    <rPh sb="45" eb="47">
      <t>ゲンチ</t>
    </rPh>
    <rPh sb="49" eb="51">
      <t>コウホウ</t>
    </rPh>
    <rPh sb="54" eb="57">
      <t>コウカテキ</t>
    </rPh>
    <rPh sb="58" eb="60">
      <t>ガクセイ</t>
    </rPh>
    <rPh sb="60" eb="62">
      <t>ボシュウ</t>
    </rPh>
    <rPh sb="63" eb="65">
      <t>エンカツ</t>
    </rPh>
    <rPh sb="66" eb="68">
      <t>ウケイレ</t>
    </rPh>
    <rPh sb="68" eb="70">
      <t>ジュンビ</t>
    </rPh>
    <rPh sb="71" eb="72">
      <t>オコナ</t>
    </rPh>
    <phoneticPr fontId="19"/>
  </si>
  <si>
    <t>①町に留学する留学生・研修生の紹介・募集・取り纏め・送り出し
②町の観光・物産等のPR活動
③タイと町の文化交流活動</t>
    <rPh sb="3" eb="5">
      <t>リュウガク</t>
    </rPh>
    <rPh sb="11" eb="14">
      <t>ケンシュウセイ</t>
    </rPh>
    <phoneticPr fontId="19"/>
  </si>
  <si>
    <t>http://higashikawa-th.com/</t>
  </si>
  <si>
    <t>東川町日本語留学生支援中国事務所</t>
    <rPh sb="0" eb="3">
      <t>ヒガシカワチョウ</t>
    </rPh>
    <rPh sb="3" eb="6">
      <t>ニホンゴ</t>
    </rPh>
    <rPh sb="6" eb="9">
      <t>リュウガクセイ</t>
    </rPh>
    <rPh sb="9" eb="11">
      <t>シエン</t>
    </rPh>
    <rPh sb="11" eb="13">
      <t>チュウゴク</t>
    </rPh>
    <rPh sb="13" eb="15">
      <t>ジム</t>
    </rPh>
    <rPh sb="15" eb="16">
      <t>ショ</t>
    </rPh>
    <phoneticPr fontId="19"/>
  </si>
  <si>
    <t>交流促進課</t>
    <rPh sb="0" eb="2">
      <t>コウリュウ</t>
    </rPh>
    <rPh sb="2" eb="5">
      <t>ソクシンカ</t>
    </rPh>
    <phoneticPr fontId="19"/>
  </si>
  <si>
    <t>中国における町の観光・物産等のPRや、交流活動におけるコーディネート、留学生受入れに当たり、現地での広報による効果的な学生募集と円滑な受入準備を行うため。</t>
    <rPh sb="0" eb="2">
      <t>チュウゴク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9"/>
  </si>
  <si>
    <t>①町に留学する留学生・研修生の紹介・募集・取り纏め・送り出し
②町の観光・物産等のPR活動
③中国と町の文化交流活動</t>
    <rPh sb="3" eb="5">
      <t>リュウガク</t>
    </rPh>
    <rPh sb="11" eb="14">
      <t>ケンシュウセイ</t>
    </rPh>
    <phoneticPr fontId="19"/>
  </si>
  <si>
    <t>http://www.daocaojp.com</t>
  </si>
  <si>
    <t>東川町日本語留学生支援韓国事務所</t>
    <rPh sb="0" eb="3">
      <t>ヒガシカワチョウ</t>
    </rPh>
    <rPh sb="3" eb="6">
      <t>ニホンゴ</t>
    </rPh>
    <rPh sb="6" eb="9">
      <t>リュウガクセイ</t>
    </rPh>
    <rPh sb="9" eb="11">
      <t>シエン</t>
    </rPh>
    <rPh sb="11" eb="13">
      <t>カンコク</t>
    </rPh>
    <rPh sb="13" eb="15">
      <t>ジム</t>
    </rPh>
    <rPh sb="15" eb="16">
      <t>ショ</t>
    </rPh>
    <phoneticPr fontId="19"/>
  </si>
  <si>
    <t>水原</t>
    <rPh sb="0" eb="2">
      <t>ミズハラ</t>
    </rPh>
    <phoneticPr fontId="19"/>
  </si>
  <si>
    <t>韓国における町の観光・物産等のPRや、交流活動におけるコーディネート、留学生受入れに当たり、現地での広報による効果的な学生募集と円滑な受入準備を行うため。</t>
    <rPh sb="0" eb="2">
      <t>カンコク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9"/>
  </si>
  <si>
    <t>①町に留学する留学生・研修生の紹介・募集・取り纏め・送り出し
②町の観光・物産等のPR活動
③韓国と町の文化交流活動</t>
    <rPh sb="3" eb="5">
      <t>リュウガク</t>
    </rPh>
    <rPh sb="11" eb="14">
      <t>ケンシュウセイ</t>
    </rPh>
    <rPh sb="47" eb="49">
      <t>カンコク</t>
    </rPh>
    <phoneticPr fontId="19"/>
  </si>
  <si>
    <t>姉妹都市通信員</t>
    <rPh sb="0" eb="2">
      <t>シマイ</t>
    </rPh>
    <rPh sb="2" eb="4">
      <t>トシ</t>
    </rPh>
    <rPh sb="4" eb="7">
      <t>ツウシンイン</t>
    </rPh>
    <phoneticPr fontId="19"/>
  </si>
  <si>
    <t>姉妹都市との円滑な交流活動を実施するため。</t>
    <rPh sb="6" eb="8">
      <t>エンカツ</t>
    </rPh>
    <rPh sb="14" eb="16">
      <t>ジッシ</t>
    </rPh>
    <phoneticPr fontId="21"/>
  </si>
  <si>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19"/>
  </si>
  <si>
    <t>日本自治体等連合
シンガポール事務所</t>
    <rPh sb="0" eb="2">
      <t>ニホン</t>
    </rPh>
    <rPh sb="2" eb="5">
      <t>ジチタイ</t>
    </rPh>
    <rPh sb="5" eb="6">
      <t>トウ</t>
    </rPh>
    <rPh sb="6" eb="8">
      <t>レンゴウ</t>
    </rPh>
    <rPh sb="15" eb="17">
      <t>ジム</t>
    </rPh>
    <rPh sb="17" eb="18">
      <t>ショ</t>
    </rPh>
    <phoneticPr fontId="19"/>
  </si>
  <si>
    <t xml:space="preserve">独自事務所
</t>
    <rPh sb="0" eb="2">
      <t>ドクジ</t>
    </rPh>
    <rPh sb="2" eb="4">
      <t>ジム</t>
    </rPh>
    <rPh sb="4" eb="5">
      <t>ショ</t>
    </rPh>
    <phoneticPr fontId="19"/>
  </si>
  <si>
    <t>佐賀県武雄市
営業部地域経済課
（日本自治体等連合
シンガポール事務所運営協議会事務局）</t>
    <rPh sb="0" eb="3">
      <t>サガケン</t>
    </rPh>
    <rPh sb="3" eb="6">
      <t>タケオシ</t>
    </rPh>
    <rPh sb="7" eb="9">
      <t>エイギョウ</t>
    </rPh>
    <rPh sb="9" eb="10">
      <t>ブ</t>
    </rPh>
    <rPh sb="10" eb="12">
      <t>チイキ</t>
    </rPh>
    <rPh sb="12" eb="14">
      <t>ケイザイ</t>
    </rPh>
    <rPh sb="14" eb="15">
      <t>カ</t>
    </rPh>
    <phoneticPr fontId="19"/>
  </si>
  <si>
    <t>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19"/>
  </si>
  <si>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19"/>
  </si>
  <si>
    <t>平成25年10月25日設置</t>
    <rPh sb="0" eb="2">
      <t>ヘイセイ</t>
    </rPh>
    <rPh sb="4" eb="5">
      <t>ネン</t>
    </rPh>
    <rPh sb="7" eb="8">
      <t>ガツ</t>
    </rPh>
    <rPh sb="10" eb="11">
      <t>ニチ</t>
    </rPh>
    <rPh sb="11" eb="13">
      <t>セッチ</t>
    </rPh>
    <phoneticPr fontId="19"/>
  </si>
  <si>
    <t>三条市</t>
    <rPh sb="0" eb="3">
      <t>サンジョウシ</t>
    </rPh>
    <phoneticPr fontId="19"/>
  </si>
  <si>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19"/>
  </si>
  <si>
    <t>平成25年10月25日設置
燕三条地場産業振興センターは、新潟県、燕市、三条市等が出資して設立。</t>
    <rPh sb="0" eb="2">
      <t>ヘイセイ</t>
    </rPh>
    <rPh sb="4" eb="5">
      <t>ネン</t>
    </rPh>
    <rPh sb="7" eb="8">
      <t>ガツ</t>
    </rPh>
    <rPh sb="10" eb="11">
      <t>ニチ</t>
    </rPh>
    <rPh sb="11" eb="13">
      <t>セッチ</t>
    </rPh>
    <rPh sb="14" eb="15">
      <t>ツバメ</t>
    </rPh>
    <rPh sb="15" eb="17">
      <t>サンジョウ</t>
    </rPh>
    <rPh sb="17" eb="19">
      <t>ジバ</t>
    </rPh>
    <rPh sb="19" eb="21">
      <t>サンギョウ</t>
    </rPh>
    <rPh sb="21" eb="23">
      <t>シンコウ</t>
    </rPh>
    <rPh sb="29" eb="32">
      <t>ニイガタケン</t>
    </rPh>
    <rPh sb="33" eb="34">
      <t>ツバメ</t>
    </rPh>
    <rPh sb="34" eb="35">
      <t>シ</t>
    </rPh>
    <rPh sb="36" eb="39">
      <t>サンジョウシ</t>
    </rPh>
    <rPh sb="39" eb="40">
      <t>ナド</t>
    </rPh>
    <rPh sb="41" eb="43">
      <t>シュッシ</t>
    </rPh>
    <rPh sb="45" eb="47">
      <t>セツリツ</t>
    </rPh>
    <phoneticPr fontId="19"/>
  </si>
  <si>
    <t>武雄市</t>
    <rPh sb="0" eb="3">
      <t>タケオシ</t>
    </rPh>
    <phoneticPr fontId="19"/>
  </si>
  <si>
    <t>対馬市</t>
    <rPh sb="0" eb="3">
      <t>ツシマシ</t>
    </rPh>
    <phoneticPr fontId="21"/>
  </si>
  <si>
    <t>対馬釜山事務所</t>
    <rPh sb="0" eb="2">
      <t>ツシマ</t>
    </rPh>
    <rPh sb="2" eb="4">
      <t>プサン</t>
    </rPh>
    <rPh sb="4" eb="7">
      <t>ジムショ</t>
    </rPh>
    <phoneticPr fontId="21"/>
  </si>
  <si>
    <t>鹿児島県</t>
    <rPh sb="0" eb="3">
      <t>カゴシマ</t>
    </rPh>
    <rPh sb="3" eb="4">
      <t>ケン</t>
    </rPh>
    <phoneticPr fontId="21"/>
  </si>
  <si>
    <t>かごしまPR課</t>
    <rPh sb="6" eb="7">
      <t>カ</t>
    </rPh>
    <phoneticPr fontId="21"/>
  </si>
  <si>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21"/>
  </si>
  <si>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21"/>
  </si>
  <si>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21"/>
  </si>
  <si>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21"/>
  </si>
  <si>
    <t>鹿児島県</t>
    <rPh sb="0" eb="4">
      <t>カゴシマケン</t>
    </rPh>
    <phoneticPr fontId="19"/>
  </si>
  <si>
    <t>鹿児島県ＡＳＥＡＮディレクター</t>
    <rPh sb="0" eb="4">
      <t>カゴシマケン</t>
    </rPh>
    <phoneticPr fontId="19"/>
  </si>
  <si>
    <t>ＡＳＥＡＮにおける市場情報の収集や市場開拓，市場・流通関係者等との人的ネットワーク構築を推進する。</t>
    <rPh sb="9" eb="11">
      <t>シジョウ</t>
    </rPh>
    <rPh sb="11" eb="13">
      <t>ジョウホウ</t>
    </rPh>
    <rPh sb="14" eb="16">
      <t>シュウシュウ</t>
    </rPh>
    <rPh sb="17" eb="19">
      <t>シジョウ</t>
    </rPh>
    <rPh sb="19" eb="21">
      <t>カイタク</t>
    </rPh>
    <rPh sb="22" eb="24">
      <t>シジョウ</t>
    </rPh>
    <rPh sb="25" eb="27">
      <t>リュウツウ</t>
    </rPh>
    <rPh sb="27" eb="30">
      <t>カンケイシャ</t>
    </rPh>
    <rPh sb="30" eb="31">
      <t>トウ</t>
    </rPh>
    <rPh sb="33" eb="35">
      <t>ジンテキ</t>
    </rPh>
    <rPh sb="41" eb="43">
      <t>コウチク</t>
    </rPh>
    <rPh sb="44" eb="46">
      <t>スイシン</t>
    </rPh>
    <phoneticPr fontId="21"/>
  </si>
  <si>
    <t>泉佐野市</t>
    <rPh sb="0" eb="1">
      <t>イズミ</t>
    </rPh>
    <rPh sb="1" eb="4">
      <t>サノシ</t>
    </rPh>
    <phoneticPr fontId="19"/>
  </si>
  <si>
    <t>平成29年度より参加</t>
    <rPh sb="0" eb="2">
      <t>ヘイセイ</t>
    </rPh>
    <rPh sb="4" eb="6">
      <t>ネンド</t>
    </rPh>
    <rPh sb="8" eb="10">
      <t>サンカ</t>
    </rPh>
    <phoneticPr fontId="19"/>
  </si>
  <si>
    <t>佐賀県武雄市
営業部商工課
（日本自治体等連合
シンガポール事務所運営協議会事務局）</t>
    <rPh sb="0" eb="3">
      <t>サガケン</t>
    </rPh>
    <rPh sb="3" eb="6">
      <t>タケオシ</t>
    </rPh>
    <rPh sb="7" eb="9">
      <t>エイギョウ</t>
    </rPh>
    <rPh sb="9" eb="10">
      <t>ブ</t>
    </rPh>
    <rPh sb="10" eb="12">
      <t>ショウコウ</t>
    </rPh>
    <rPh sb="12" eb="13">
      <t>カ</t>
    </rPh>
    <phoneticPr fontId="19"/>
  </si>
  <si>
    <t>公益財団法人　東京観光財団</t>
    <rPh sb="0" eb="2">
      <t>コウエキ</t>
    </rPh>
    <rPh sb="2" eb="4">
      <t>ザイダン</t>
    </rPh>
    <rPh sb="4" eb="6">
      <t>ホウジン</t>
    </rPh>
    <rPh sb="7" eb="9">
      <t>トウキョウ</t>
    </rPh>
    <rPh sb="9" eb="11">
      <t>カンコウ</t>
    </rPh>
    <rPh sb="11" eb="13">
      <t>ザイダン</t>
    </rPh>
    <phoneticPr fontId="19"/>
  </si>
  <si>
    <t>日本景徳鎮株式会社</t>
    <rPh sb="0" eb="2">
      <t>ニホン</t>
    </rPh>
    <rPh sb="2" eb="5">
      <t>ケイトクチン</t>
    </rPh>
    <rPh sb="5" eb="9">
      <t>カブシキガイシャ</t>
    </rPh>
    <phoneticPr fontId="19"/>
  </si>
  <si>
    <t>東洋ビジネスサービス株式会社</t>
    <rPh sb="0" eb="2">
      <t>トウヨウ</t>
    </rPh>
    <rPh sb="10" eb="14">
      <t>カブシキガイシャ</t>
    </rPh>
    <phoneticPr fontId="19"/>
  </si>
  <si>
    <t>北海道総合商事　株式会社　</t>
  </si>
  <si>
    <t>アジア・アライアンス・パートナー・ジャパン株式会社</t>
  </si>
  <si>
    <t>姜鎮姫</t>
    <rPh sb="0" eb="1">
      <t>カン</t>
    </rPh>
    <rPh sb="1" eb="2">
      <t>マモル</t>
    </rPh>
    <rPh sb="2" eb="3">
      <t>ヒメ</t>
    </rPh>
    <phoneticPr fontId="19"/>
  </si>
  <si>
    <t>熊本県貿易協会</t>
    <rPh sb="0" eb="3">
      <t>クマモトケン</t>
    </rPh>
    <rPh sb="3" eb="5">
      <t>ボウエキ</t>
    </rPh>
    <rPh sb="5" eb="7">
      <t>キョウカイ</t>
    </rPh>
    <phoneticPr fontId="19"/>
  </si>
  <si>
    <t>業務委託契約等</t>
    <rPh sb="0" eb="2">
      <t>ギョウム</t>
    </rPh>
    <rPh sb="2" eb="4">
      <t>イタク</t>
    </rPh>
    <rPh sb="4" eb="6">
      <t>ケイヤク</t>
    </rPh>
    <rPh sb="6" eb="7">
      <t>ナド</t>
    </rPh>
    <phoneticPr fontId="19"/>
  </si>
  <si>
    <t>個人へ委託</t>
    <rPh sb="0" eb="2">
      <t>コジン</t>
    </rPh>
    <rPh sb="3" eb="5">
      <t>イタク</t>
    </rPh>
    <phoneticPr fontId="19"/>
  </si>
  <si>
    <t>福威國際有限公司</t>
    <rPh sb="0" eb="1">
      <t>フク</t>
    </rPh>
    <rPh sb="1" eb="2">
      <t>イ</t>
    </rPh>
    <rPh sb="2" eb="4">
      <t>コクサイ</t>
    </rPh>
    <rPh sb="4" eb="6">
      <t>ユウゲン</t>
    </rPh>
    <rPh sb="6" eb="8">
      <t>コウシ</t>
    </rPh>
    <phoneticPr fontId="21"/>
  </si>
  <si>
    <t>日旅国際旅行社有限公司</t>
    <rPh sb="0" eb="2">
      <t>ニチリョ</t>
    </rPh>
    <rPh sb="2" eb="4">
      <t>コクサイ</t>
    </rPh>
    <rPh sb="4" eb="6">
      <t>リョコウ</t>
    </rPh>
    <rPh sb="6" eb="7">
      <t>シャ</t>
    </rPh>
    <rPh sb="7" eb="9">
      <t>ユウゲン</t>
    </rPh>
    <rPh sb="9" eb="11">
      <t>コウシ</t>
    </rPh>
    <phoneticPr fontId="19"/>
  </si>
  <si>
    <t>公益財団法人みやざき観光コンベンション協会</t>
    <rPh sb="0" eb="2">
      <t>コウエキ</t>
    </rPh>
    <rPh sb="2" eb="4">
      <t>ザイダン</t>
    </rPh>
    <rPh sb="4" eb="6">
      <t>ホウジン</t>
    </rPh>
    <rPh sb="10" eb="12">
      <t>カンコウ</t>
    </rPh>
    <rPh sb="19" eb="21">
      <t>キョウカイ</t>
    </rPh>
    <phoneticPr fontId="19"/>
  </si>
  <si>
    <t>その他
〔（一財）対馬市国際交流協会〕</t>
    <rPh sb="2" eb="3">
      <t>タ</t>
    </rPh>
    <phoneticPr fontId="21"/>
  </si>
  <si>
    <t>ドイツ</t>
  </si>
  <si>
    <t>H28</t>
    <phoneticPr fontId="19"/>
  </si>
  <si>
    <t>a</t>
    <phoneticPr fontId="21"/>
  </si>
  <si>
    <t>H4</t>
    <phoneticPr fontId="21"/>
  </si>
  <si>
    <t>http://www.miyagi.or.kr/j_index.php</t>
    <phoneticPr fontId="21"/>
  </si>
  <si>
    <t>大連</t>
    <phoneticPr fontId="21"/>
  </si>
  <si>
    <t>H17</t>
    <phoneticPr fontId="21"/>
  </si>
  <si>
    <t>http://miyagi-dalian.com/</t>
    <phoneticPr fontId="21"/>
  </si>
  <si>
    <t>ベトナム</t>
    <phoneticPr fontId="21"/>
  </si>
  <si>
    <t>ホーチミン，ハノイ</t>
    <phoneticPr fontId="21"/>
  </si>
  <si>
    <t xml:space="preserve"> 業務委託契約</t>
    <phoneticPr fontId="21"/>
  </si>
  <si>
    <t>㈱フォーバル</t>
    <phoneticPr fontId="19"/>
  </si>
  <si>
    <t>県内企業のベトナム社会主義共和国等における販売・仕入先の開拓や企業進出等を支援するため</t>
    <phoneticPr fontId="21"/>
  </si>
  <si>
    <t>インドネシア</t>
    <phoneticPr fontId="21"/>
  </si>
  <si>
    <t>ジャカルタ</t>
    <phoneticPr fontId="21"/>
  </si>
  <si>
    <t>カンボジア</t>
    <phoneticPr fontId="21"/>
  </si>
  <si>
    <t>プノンペン</t>
    <phoneticPr fontId="21"/>
  </si>
  <si>
    <t>ミャンマー</t>
    <phoneticPr fontId="21"/>
  </si>
  <si>
    <t>c</t>
    <phoneticPr fontId="21"/>
  </si>
  <si>
    <t>H14</t>
    <phoneticPr fontId="21"/>
  </si>
  <si>
    <t>http://www.beautifuljapan.or.kr/</t>
    <phoneticPr fontId="21"/>
  </si>
  <si>
    <t>タイ</t>
    <phoneticPr fontId="19"/>
  </si>
  <si>
    <t>バンコク</t>
    <phoneticPr fontId="21"/>
  </si>
  <si>
    <t>H26</t>
    <phoneticPr fontId="19"/>
  </si>
  <si>
    <t>・県内企業への情報提供
・行政が実施するミッション事業等の支援
・現地企業と県内企業のビジネスマッチング</t>
    <phoneticPr fontId="19"/>
  </si>
  <si>
    <t>－</t>
    <phoneticPr fontId="19"/>
  </si>
  <si>
    <t>ロシア</t>
    <phoneticPr fontId="19"/>
  </si>
  <si>
    <t>ウラジオストク</t>
    <phoneticPr fontId="21"/>
  </si>
  <si>
    <t>H28</t>
    <phoneticPr fontId="19"/>
  </si>
  <si>
    <t>シンガポール</t>
    <phoneticPr fontId="21"/>
  </si>
  <si>
    <t>H25</t>
    <phoneticPr fontId="21"/>
  </si>
  <si>
    <t>・山形県の広報宣伝
・観光プロモーション
・県産品の販路開拓、県内企業のビジネスの支援</t>
    <phoneticPr fontId="21"/>
  </si>
  <si>
    <t>H16</t>
    <phoneticPr fontId="21"/>
  </si>
  <si>
    <t>a</t>
    <phoneticPr fontId="19"/>
  </si>
  <si>
    <t>http://gunmash.cn/jp/index.php</t>
    <phoneticPr fontId="19"/>
  </si>
  <si>
    <t>H22</t>
    <phoneticPr fontId="21"/>
  </si>
  <si>
    <t>H24</t>
    <phoneticPr fontId="21"/>
  </si>
  <si>
    <t>http://www.saitama-j.or.jp/vietnam-sd/</t>
    <phoneticPr fontId="19"/>
  </si>
  <si>
    <t>タイ</t>
    <phoneticPr fontId="21"/>
  </si>
  <si>
    <t>H26</t>
    <phoneticPr fontId="21"/>
  </si>
  <si>
    <t>埼玉県内の企業がタイにおいてビジネス活動を行う際の支援をするため</t>
    <phoneticPr fontId="21"/>
  </si>
  <si>
    <t>ニューヨーク</t>
    <phoneticPr fontId="21"/>
  </si>
  <si>
    <t>H18</t>
    <phoneticPr fontId="21"/>
  </si>
  <si>
    <t>ロンドン</t>
    <phoneticPr fontId="21"/>
  </si>
  <si>
    <t>ドイツ</t>
    <phoneticPr fontId="21"/>
  </si>
  <si>
    <t>オーストラリア</t>
    <phoneticPr fontId="21"/>
  </si>
  <si>
    <t>H20</t>
    <phoneticPr fontId="21"/>
  </si>
  <si>
    <t>フランス</t>
    <phoneticPr fontId="21"/>
  </si>
  <si>
    <t>H23</t>
    <phoneticPr fontId="21"/>
  </si>
  <si>
    <t>H27</t>
    <phoneticPr fontId="21"/>
  </si>
  <si>
    <t>ジャカルタ</t>
    <phoneticPr fontId="19"/>
  </si>
  <si>
    <t>H29</t>
    <phoneticPr fontId="21"/>
  </si>
  <si>
    <t>S53</t>
    <phoneticPr fontId="21"/>
  </si>
  <si>
    <t>・ 外資系企業の誘致と県内中小企業の国際化支援を行うため、現地における迅速かつ的確な情報収集、現地政府機関や企業とのフェイス・トゥ・フェイスの協力・連携関係を築くため設置している。</t>
    <phoneticPr fontId="21"/>
  </si>
  <si>
    <t>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t>
    <phoneticPr fontId="21"/>
  </si>
  <si>
    <t>メリーランド</t>
    <phoneticPr fontId="21"/>
  </si>
  <si>
    <t>H8</t>
    <phoneticPr fontId="21"/>
  </si>
  <si>
    <t>中国経済が著しく発展し、県内企業の中国進出、各種交流の拡大が進んでいるため、県の活動拠点を設け、各種交流活動を支援する。</t>
    <phoneticPr fontId="21"/>
  </si>
  <si>
    <t>・経済交流の推進
・各種交流事業への支援
・富山ファン倶楽部の活動                                                                              ・観光客誘致（国際観光の推進）</t>
    <phoneticPr fontId="21"/>
  </si>
  <si>
    <t>http://www.pref.toyama.jp/sections/1402/kannihonkai/jimusho/index.html</t>
    <phoneticPr fontId="21"/>
  </si>
  <si>
    <t>上海</t>
    <phoneticPr fontId="21"/>
  </si>
  <si>
    <t>中国への県内企業の関心の高さを背景に、現地の投資環境、等に関する最新情報を提供することを目的に設置。近年は中国市場への販路開拓支援を推進。</t>
    <phoneticPr fontId="21"/>
  </si>
  <si>
    <t>販路開拓支援
法律制度等現地情報の提供
県人会運営など</t>
    <phoneticPr fontId="21"/>
  </si>
  <si>
    <t>http://www.pref.ishikawa.lg.jp/syoko/kaigai/shanghai.html</t>
    <phoneticPr fontId="21"/>
  </si>
  <si>
    <t>シンガポール</t>
    <phoneticPr fontId="19"/>
  </si>
  <si>
    <t>販路開拓支援
法律制度等現地情報の提供など</t>
    <phoneticPr fontId="21"/>
  </si>
  <si>
    <t>http://www.pref.ishikawa.lg.jp/syoko/kaigai/singapore.html</t>
    <phoneticPr fontId="19"/>
  </si>
  <si>
    <t>H11</t>
    <phoneticPr fontId="21"/>
  </si>
  <si>
    <t>http://www.fukui-kaigai.jp/sh/</t>
    <phoneticPr fontId="21"/>
  </si>
  <si>
    <t>ふくいバンコクビジネスサポートセンター</t>
    <phoneticPr fontId="21"/>
  </si>
  <si>
    <t>バンコク</t>
    <phoneticPr fontId="19"/>
  </si>
  <si>
    <t>H7</t>
    <phoneticPr fontId="21"/>
  </si>
  <si>
    <t>県内企業に対して、中国を中心に貿易取引の斡旋、経済・投資動向等に関する情報提供を行うことにより、投資・貿易等、海外展開に対する支援を行うため。</t>
    <phoneticPr fontId="21"/>
  </si>
  <si>
    <t>・受発注のための県関係企業間、
　現地企業との引合、斡旋
・経済・貿易・投資環境等に関す
　る情報収集・提供
・県内産業、観光の紹介宣伝
・見本市への参加支援
・国際交流の促進</t>
    <phoneticPr fontId="21"/>
  </si>
  <si>
    <t>http://www.pref.nagano.lg.jp/senryaku/sangyo/kokusai/kanren/chuzain.html</t>
    <phoneticPr fontId="19"/>
  </si>
  <si>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21"/>
  </si>
  <si>
    <t>http://www.pref.gifu.lg.jp/sangyo/kokusai/kokusai-koryu/c11129/chuzai.html</t>
    <phoneticPr fontId="19"/>
  </si>
  <si>
    <t>H19</t>
    <phoneticPr fontId="21"/>
  </si>
  <si>
    <t>http://www.pref.aichi.jp/ricchitsusho/gaikoku/center.html</t>
    <phoneticPr fontId="21"/>
  </si>
  <si>
    <t>インド</t>
    <phoneticPr fontId="19"/>
  </si>
  <si>
    <t>ニューデリー</t>
    <phoneticPr fontId="19"/>
  </si>
  <si>
    <t>http://www.pref.aichi.jp/soshiki/ricchitsusho/aichidesk-india.html</t>
    <phoneticPr fontId="19"/>
  </si>
  <si>
    <t>ミシガン州および滋賀県間の経済、教育、文化交流の促進を図るための連絡調整事務。</t>
    <phoneticPr fontId="21"/>
  </si>
  <si>
    <t>・湖南省をはじめ、中国国内での滋賀県企業の経済活動支援。
・湖南省との経済交流促進。</t>
    <phoneticPr fontId="21"/>
  </si>
  <si>
    <t>・企業ニーズ</t>
    <phoneticPr fontId="21"/>
  </si>
  <si>
    <t>http://www.ki21-cn.com/</t>
    <phoneticPr fontId="21"/>
  </si>
  <si>
    <t>マレーシア</t>
    <phoneticPr fontId="21"/>
  </si>
  <si>
    <t>アジア・アライアンス・パートナー・ジャパン株式会社</t>
    <phoneticPr fontId="19"/>
  </si>
  <si>
    <t>http://www.hyogobtc.com.hk/</t>
    <phoneticPr fontId="19"/>
  </si>
  <si>
    <t>ムンバイ
（オーランガバード）</t>
    <phoneticPr fontId="19"/>
  </si>
  <si>
    <t>http://www.pref.shimane.lg.jp/industry/enterprise/shien/kaigai/support_office.html</t>
    <phoneticPr fontId="19"/>
  </si>
  <si>
    <t>広島・四川経済交流事務所</t>
    <phoneticPr fontId="21"/>
  </si>
  <si>
    <t>c</t>
    <phoneticPr fontId="21"/>
  </si>
  <si>
    <t xml:space="preserve"> 業務委託契約等</t>
    <phoneticPr fontId="21"/>
  </si>
  <si>
    <t>重慶吉涛実業有限公司</t>
    <phoneticPr fontId="19"/>
  </si>
  <si>
    <t>H24</t>
    <phoneticPr fontId="21"/>
  </si>
  <si>
    <t>中国の成長市場を獲得し県経済の持続的成長を図るため，県内企業が中国・四川省でビジネス活動を展開する際の相談・情報提供及び業務支援拠点として開設</t>
    <phoneticPr fontId="21"/>
  </si>
  <si>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21"/>
  </si>
  <si>
    <t>http://www.pref.hiroshima.lg.jp/soshiki/77/shisenjimusyo-annai.html</t>
    <phoneticPr fontId="21"/>
  </si>
  <si>
    <t>パリ</t>
    <phoneticPr fontId="21"/>
  </si>
  <si>
    <t>ソウル</t>
    <phoneticPr fontId="21"/>
  </si>
  <si>
    <t>バンコク</t>
    <phoneticPr fontId="19"/>
  </si>
  <si>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19"/>
  </si>
  <si>
    <t>http://www.dedao-tokushima.com/jp/</t>
    <phoneticPr fontId="19"/>
  </si>
  <si>
    <t>a</t>
    <phoneticPr fontId="21"/>
  </si>
  <si>
    <t>独自海外事務所</t>
    <phoneticPr fontId="21"/>
  </si>
  <si>
    <t>企画・地域振興部国際局国際政策課</t>
    <phoneticPr fontId="21"/>
  </si>
  <si>
    <t>http://www.fukuoka.com.hk/</t>
    <phoneticPr fontId="21"/>
  </si>
  <si>
    <t>H15</t>
    <phoneticPr fontId="21"/>
  </si>
  <si>
    <t>http://www.fukuokash.com.cn/</t>
    <phoneticPr fontId="19"/>
  </si>
  <si>
    <t>タイ</t>
    <phoneticPr fontId="21"/>
  </si>
  <si>
    <t>H22</t>
    <phoneticPr fontId="21"/>
  </si>
  <si>
    <t>タイはアセアンの政治的・経済的中心であり、成長著しいアセアン地域およびインドを管轄する拠点として事務所を設置。</t>
    <phoneticPr fontId="21"/>
  </si>
  <si>
    <t>サンフランシスコ</t>
    <phoneticPr fontId="21"/>
  </si>
  <si>
    <t>http://www.myfukuoka.com/</t>
    <phoneticPr fontId="19"/>
  </si>
  <si>
    <t>ドイツ</t>
    <phoneticPr fontId="21"/>
  </si>
  <si>
    <t>フランクフルト</t>
    <phoneticPr fontId="21"/>
  </si>
  <si>
    <t>ウエノコンサルタント</t>
    <phoneticPr fontId="19"/>
  </si>
  <si>
    <t>H25</t>
    <phoneticPr fontId="21"/>
  </si>
  <si>
    <t>c</t>
    <phoneticPr fontId="21"/>
  </si>
  <si>
    <t>商業・サービス業
振興課</t>
    <phoneticPr fontId="21"/>
  </si>
  <si>
    <t>http://www.pref-oita-shanghai.cn/</t>
    <phoneticPr fontId="21"/>
  </si>
  <si>
    <t>H24～日中経済協会</t>
    <phoneticPr fontId="19"/>
  </si>
  <si>
    <t>H6</t>
    <phoneticPr fontId="21"/>
  </si>
  <si>
    <t>・横浜市への海外企業の誘致
・海外における横浜市内の企業の事業活動の促進
・海外諸都市との交流事業にかかる連絡及び調整
・海外における市政関連情報の収集及び発信</t>
    <phoneticPr fontId="21"/>
  </si>
  <si>
    <t>中国地域での、横浜への海外企業誘致・横浜企業の活動支援・国際交流活動</t>
    <phoneticPr fontId="21"/>
  </si>
  <si>
    <t>ムンバイ</t>
    <phoneticPr fontId="21"/>
  </si>
  <si>
    <t>http://city.niigata.org.cn/</t>
    <phoneticPr fontId="21"/>
  </si>
  <si>
    <t>メキシコ</t>
    <phoneticPr fontId="21"/>
  </si>
  <si>
    <t>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21"/>
  </si>
  <si>
    <t>S54</t>
    <phoneticPr fontId="21"/>
  </si>
  <si>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21"/>
  </si>
  <si>
    <t>トリノ</t>
    <phoneticPr fontId="21"/>
  </si>
  <si>
    <t>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21"/>
  </si>
  <si>
    <t>名古屋海外観光レップ</t>
    <phoneticPr fontId="19"/>
  </si>
  <si>
    <t>ベトナム</t>
    <phoneticPr fontId="19"/>
  </si>
  <si>
    <t>ホーチミン</t>
    <phoneticPr fontId="19"/>
  </si>
  <si>
    <t xml:space="preserve">
アジア地域において名古屋の魅力を活かした観光プロモーションを継続的かつ効果的に実施することで、名古屋の認知度向上と観光客誘致促進を図るため</t>
    <phoneticPr fontId="19"/>
  </si>
  <si>
    <t>・現地旅行会社等から、訪日旅行のトレンドや旅行者のニーズ・嗜好等の情報収集
・現地旅行会社等に対する旅行商品造成に有効な観光情報の提供
・現地での観光プロモーション等の実施</t>
    <phoneticPr fontId="19"/>
  </si>
  <si>
    <t>海外に情報拠点を設置し，京都観光のPR活動を継続的に行うとともに，現地の旅行動向等を情報収集することにより，入洛外国人観光客の増大を図る。</t>
    <phoneticPr fontId="21"/>
  </si>
  <si>
    <t>VECTOR CHINA</t>
    <phoneticPr fontId="19"/>
  </si>
  <si>
    <t>シドニー</t>
    <phoneticPr fontId="21"/>
  </si>
  <si>
    <t>Tourism Garden</t>
    <phoneticPr fontId="19"/>
  </si>
  <si>
    <t>Myriad Marketing</t>
    <phoneticPr fontId="19"/>
  </si>
  <si>
    <t>J&amp;T CONTENTS</t>
    <phoneticPr fontId="19"/>
  </si>
  <si>
    <t>EXA Partners</t>
    <phoneticPr fontId="19"/>
  </si>
  <si>
    <t>ドバイ</t>
    <phoneticPr fontId="19"/>
  </si>
  <si>
    <t>香港</t>
    <phoneticPr fontId="19"/>
  </si>
  <si>
    <t>クアラルンプール</t>
    <phoneticPr fontId="19"/>
  </si>
  <si>
    <t>http://www.osaka-sh.com.cn/</t>
    <phoneticPr fontId="19"/>
  </si>
  <si>
    <t>グローバルセールス</t>
    <phoneticPr fontId="21"/>
  </si>
  <si>
    <t>http://cafe.city.fukuoka.lg.jp/office/</t>
    <phoneticPr fontId="21"/>
  </si>
  <si>
    <t>-</t>
    <phoneticPr fontId="19"/>
  </si>
  <si>
    <t>H2</t>
    <phoneticPr fontId="21"/>
  </si>
  <si>
    <t>H26</t>
    <phoneticPr fontId="19"/>
  </si>
  <si>
    <t>茅ヶ崎市とホノルル市・郡の姉妹都市としての友好の絆を築き、平和、教育、観光、通商、科学・技術、文化、スポーツの分野に関する姉妹都市交流事務の円滑な遂行を図るため</t>
    <phoneticPr fontId="19"/>
  </si>
  <si>
    <t>・姉妹都市交流に関する意見や提言、関係者との連絡調整を行うこと。
・特命大使の経歴等を通じて、姉妹都市交流の魅力を積極的にＰＲすること。
・特命大使としての会議やイベントに参加すること。</t>
    <phoneticPr fontId="19"/>
  </si>
  <si>
    <t>イタリア</t>
    <phoneticPr fontId="21"/>
  </si>
  <si>
    <t>姉妹都市との交流活動を円滑に実施するため</t>
    <phoneticPr fontId="21"/>
  </si>
  <si>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21"/>
  </si>
  <si>
    <t>ブラジル</t>
    <phoneticPr fontId="21"/>
  </si>
  <si>
    <t>カンピーナス</t>
    <phoneticPr fontId="21"/>
  </si>
  <si>
    <t>オーストリア</t>
    <phoneticPr fontId="21"/>
  </si>
  <si>
    <t>H29</t>
    <phoneticPr fontId="21"/>
  </si>
  <si>
    <t>b</t>
    <phoneticPr fontId="19"/>
  </si>
  <si>
    <t>H4</t>
    <phoneticPr fontId="21"/>
  </si>
  <si>
    <t>市内企業の商品やサービス等の海外販路開拓及び拡大を図るため</t>
    <phoneticPr fontId="21"/>
  </si>
  <si>
    <t>大分市武漢事務所</t>
    <phoneticPr fontId="21"/>
  </si>
  <si>
    <t>中国</t>
    <phoneticPr fontId="21"/>
  </si>
  <si>
    <t>c</t>
    <phoneticPr fontId="21"/>
  </si>
  <si>
    <t>H18</t>
    <phoneticPr fontId="21"/>
  </si>
  <si>
    <t>・ 大分市の情報発信及び武漢市の情報収集
・ 市民交流（経済貿易、文化芸術、青少年、学術、農業、観光等）のサポート</t>
    <phoneticPr fontId="21"/>
  </si>
  <si>
    <t>・ 市民交流の取り扱い件数や武漢市からの観光客･修学旅行生の誘致人数などの数値目標を設定し、出来高払いによる委託契約を実施。</t>
    <phoneticPr fontId="21"/>
  </si>
  <si>
    <t>上海</t>
    <phoneticPr fontId="19"/>
  </si>
  <si>
    <t>a</t>
    <phoneticPr fontId="19"/>
  </si>
  <si>
    <t>d</t>
    <phoneticPr fontId="21"/>
  </si>
  <si>
    <t>H15</t>
    <phoneticPr fontId="21"/>
  </si>
  <si>
    <t xml:space="preserve">対馬と海外諸国との友好親善を推進し、地域の国際化を図るため、国際交流及び国際協力に関する事業を展開し、もって開かれた島づくりに資することを目的とする。   </t>
    <phoneticPr fontId="21"/>
  </si>
  <si>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21"/>
  </si>
  <si>
    <t>http://www.tsushima-busan.or.kr/</t>
    <phoneticPr fontId="19"/>
  </si>
  <si>
    <t>新高通顧問股份有限公司</t>
    <rPh sb="0" eb="2">
      <t>ニイタカ</t>
    </rPh>
    <rPh sb="2" eb="3">
      <t>ツウ</t>
    </rPh>
    <rPh sb="3" eb="5">
      <t>コモン</t>
    </rPh>
    <rPh sb="5" eb="6">
      <t>マタ</t>
    </rPh>
    <rPh sb="6" eb="7">
      <t>フン</t>
    </rPh>
    <rPh sb="7" eb="9">
      <t>ユウゲン</t>
    </rPh>
    <rPh sb="9" eb="11">
      <t>コウシ</t>
    </rPh>
    <phoneticPr fontId="19"/>
  </si>
  <si>
    <t>個人</t>
    <rPh sb="0" eb="2">
      <t>コジン</t>
    </rPh>
    <phoneticPr fontId="19"/>
  </si>
  <si>
    <t>上海道草文化慱播有限公司</t>
    <rPh sb="0" eb="2">
      <t>シャンハイ</t>
    </rPh>
    <rPh sb="2" eb="4">
      <t>ミチクサ</t>
    </rPh>
    <rPh sb="4" eb="6">
      <t>ブンカ</t>
    </rPh>
    <rPh sb="6" eb="7">
      <t>ダン</t>
    </rPh>
    <rPh sb="7" eb="8">
      <t>バン</t>
    </rPh>
    <rPh sb="8" eb="10">
      <t>ユウゲン</t>
    </rPh>
    <rPh sb="10" eb="12">
      <t>コウシ</t>
    </rPh>
    <phoneticPr fontId="19"/>
  </si>
  <si>
    <t>EJC外国語学院</t>
    <rPh sb="3" eb="5">
      <t>ガイコク</t>
    </rPh>
    <rPh sb="5" eb="6">
      <t>ゴ</t>
    </rPh>
    <rPh sb="6" eb="8">
      <t>ガクイン</t>
    </rPh>
    <phoneticPr fontId="19"/>
  </si>
  <si>
    <t>http://blog.naver.com/ejchappy</t>
    <phoneticPr fontId="19"/>
  </si>
  <si>
    <t>カナダ</t>
    <phoneticPr fontId="21"/>
  </si>
  <si>
    <t>キャンモア</t>
    <phoneticPr fontId="19"/>
  </si>
  <si>
    <t>H5</t>
    <phoneticPr fontId="21"/>
  </si>
  <si>
    <t>東川町日本語留学生支援ベトナム事務所</t>
    <rPh sb="0" eb="2">
      <t>ヒガシカワ</t>
    </rPh>
    <rPh sb="2" eb="3">
      <t>マチ</t>
    </rPh>
    <rPh sb="3" eb="6">
      <t>ニホンゴ</t>
    </rPh>
    <rPh sb="6" eb="9">
      <t>リュウガクセイ</t>
    </rPh>
    <rPh sb="9" eb="11">
      <t>シエン</t>
    </rPh>
    <rPh sb="15" eb="17">
      <t>ジム</t>
    </rPh>
    <rPh sb="17" eb="18">
      <t>ショ</t>
    </rPh>
    <phoneticPr fontId="19"/>
  </si>
  <si>
    <t>ベトナム</t>
    <phoneticPr fontId="19"/>
  </si>
  <si>
    <t>ハノイ</t>
    <phoneticPr fontId="19"/>
  </si>
  <si>
    <t>KYODAI　JSC</t>
    <phoneticPr fontId="19"/>
  </si>
  <si>
    <t>H29</t>
    <phoneticPr fontId="19"/>
  </si>
  <si>
    <t>ベトナムにおける町の観光・物産等のPRや、交流活動におけるコーディネート、留学生受入れに当たり、現地での広報による効果的な学生募集と円滑な受入準備を行うため。</t>
    <rPh sb="8" eb="9">
      <t>マチ</t>
    </rPh>
    <rPh sb="10" eb="12">
      <t>カンコウ</t>
    </rPh>
    <rPh sb="13" eb="15">
      <t>ブッサン</t>
    </rPh>
    <rPh sb="15" eb="16">
      <t>トウ</t>
    </rPh>
    <rPh sb="21" eb="23">
      <t>コウリュウ</t>
    </rPh>
    <rPh sb="23" eb="25">
      <t>カツドウ</t>
    </rPh>
    <rPh sb="37" eb="40">
      <t>リュウガクセイ</t>
    </rPh>
    <rPh sb="40" eb="42">
      <t>ウケイ</t>
    </rPh>
    <rPh sb="44" eb="45">
      <t>ア</t>
    </rPh>
    <rPh sb="48" eb="50">
      <t>ゲンチ</t>
    </rPh>
    <rPh sb="52" eb="54">
      <t>コウホウ</t>
    </rPh>
    <rPh sb="57" eb="60">
      <t>コウカテキ</t>
    </rPh>
    <rPh sb="61" eb="63">
      <t>ガクセイ</t>
    </rPh>
    <rPh sb="63" eb="65">
      <t>ボシュウ</t>
    </rPh>
    <rPh sb="66" eb="68">
      <t>エンカツ</t>
    </rPh>
    <rPh sb="69" eb="71">
      <t>ウケイレ</t>
    </rPh>
    <rPh sb="71" eb="73">
      <t>ジュンビ</t>
    </rPh>
    <rPh sb="74" eb="75">
      <t>オコナ</t>
    </rPh>
    <phoneticPr fontId="19"/>
  </si>
  <si>
    <t>①町に留学する留学生・研修生の紹介・募集・取り纏め・送り出し
②町の観光・物産等のPR活動
③ベトナムと町の文化交流活動</t>
    <rPh sb="3" eb="5">
      <t>リュウガク</t>
    </rPh>
    <rPh sb="11" eb="14">
      <t>ケンシュウセイ</t>
    </rPh>
    <phoneticPr fontId="19"/>
  </si>
  <si>
    <t>http://kyodai.vn/</t>
    <phoneticPr fontId="19"/>
  </si>
  <si>
    <t>a</t>
    <phoneticPr fontId="19"/>
  </si>
  <si>
    <t>c</t>
    <phoneticPr fontId="19"/>
  </si>
  <si>
    <t>ｄ</t>
    <phoneticPr fontId="19"/>
  </si>
  <si>
    <t>フランス</t>
    <phoneticPr fontId="19"/>
  </si>
  <si>
    <t>イタリア</t>
    <phoneticPr fontId="19"/>
  </si>
  <si>
    <t>タイ</t>
    <phoneticPr fontId="19"/>
  </si>
  <si>
    <t>ドイツ</t>
    <phoneticPr fontId="19"/>
  </si>
  <si>
    <t>オーストリア</t>
    <phoneticPr fontId="19"/>
  </si>
  <si>
    <t>スペイン</t>
    <phoneticPr fontId="19"/>
  </si>
  <si>
    <t>マレーシア</t>
    <phoneticPr fontId="19"/>
  </si>
  <si>
    <t>インドネシア</t>
    <phoneticPr fontId="19"/>
  </si>
  <si>
    <t>カンボジア</t>
    <phoneticPr fontId="19"/>
  </si>
  <si>
    <t>フィリピン</t>
    <phoneticPr fontId="19"/>
  </si>
  <si>
    <t>カナダ</t>
    <phoneticPr fontId="19"/>
  </si>
  <si>
    <t>インド</t>
    <phoneticPr fontId="19"/>
  </si>
  <si>
    <t>ブラジル</t>
    <phoneticPr fontId="19"/>
  </si>
  <si>
    <t>メキシコ</t>
    <phoneticPr fontId="19"/>
  </si>
  <si>
    <t>オーストラリア</t>
    <phoneticPr fontId="19"/>
  </si>
  <si>
    <t>商工労働観光部経済交流課</t>
    <rPh sb="0" eb="2">
      <t>ショウコウ</t>
    </rPh>
    <rPh sb="2" eb="4">
      <t>ロウドウ</t>
    </rPh>
    <rPh sb="4" eb="6">
      <t>カンコウ</t>
    </rPh>
    <rPh sb="6" eb="7">
      <t>ブ</t>
    </rPh>
    <rPh sb="7" eb="9">
      <t>ケイザイ</t>
    </rPh>
    <rPh sb="9" eb="11">
      <t>コウリュウ</t>
    </rPh>
    <rPh sb="11" eb="12">
      <t>カ</t>
    </rPh>
    <phoneticPr fontId="21"/>
  </si>
  <si>
    <t>独自事務所
(熊本県と肥後銀行の共同運営)</t>
    <rPh sb="7" eb="10">
      <t>クマモトケン</t>
    </rPh>
    <rPh sb="11" eb="13">
      <t>ヒゴ</t>
    </rPh>
    <rPh sb="13" eb="15">
      <t>ギンコウ</t>
    </rPh>
    <rPh sb="16" eb="18">
      <t>キョウドウ</t>
    </rPh>
    <rPh sb="18" eb="20">
      <t>ウンエイ</t>
    </rPh>
    <phoneticPr fontId="19"/>
  </si>
  <si>
    <r>
      <t>独自海外事務所
（（社）熊本県貿易協会上海事務所、熊本市</t>
    </r>
    <r>
      <rPr>
        <sz val="10"/>
        <rFont val="ＭＳ Ｐゴシック"/>
        <family val="3"/>
        <charset val="128"/>
      </rPr>
      <t>と共同設置）</t>
    </r>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キョウドウ</t>
    </rPh>
    <rPh sb="31" eb="33">
      <t>セッチ</t>
    </rPh>
    <phoneticPr fontId="21"/>
  </si>
  <si>
    <t>（一社）那須塩原市観光局</t>
    <rPh sb="1" eb="2">
      <t>イチ</t>
    </rPh>
    <rPh sb="2" eb="3">
      <t>シャ</t>
    </rPh>
    <rPh sb="4" eb="9">
      <t>ナスシオバラシ</t>
    </rPh>
    <rPh sb="9" eb="12">
      <t>カンコウキョク</t>
    </rPh>
    <phoneticPr fontId="19"/>
  </si>
  <si>
    <t>観光商工部観光振興課</t>
    <rPh sb="2" eb="4">
      <t>ショウコウ</t>
    </rPh>
    <phoneticPr fontId="21"/>
  </si>
  <si>
    <t>国際部国際課</t>
    <rPh sb="0" eb="2">
      <t>コクサイ</t>
    </rPh>
    <rPh sb="3" eb="5">
      <t>コクサイ</t>
    </rPh>
    <rPh sb="5" eb="6">
      <t>カ</t>
    </rPh>
    <phoneticPr fontId="21"/>
  </si>
  <si>
    <t>（１）情報発信・収集業務
①現地旅行会社への埼玉県の観光情報の発信
②現地教育関連機関への埼玉県の観光情報の発信
③現地一般消費者向けの埼玉県の観光情報の発信
④現地での訪日旅行トレンド情報等の収集
⑤職員の現地視察の補助　等
（２）台湾における問い合わせ対応
①現地における埼玉県の観光に関する問い合わせ対応
②現地における埼玉県の観光に関する問い合わせの取りまとめ
③埼玉県からの法人などの訪問客の来訪対応　等</t>
    <rPh sb="3" eb="5">
      <t>ジョウホウ</t>
    </rPh>
    <rPh sb="5" eb="7">
      <t>ハッシン</t>
    </rPh>
    <rPh sb="8" eb="10">
      <t>シュウシュウ</t>
    </rPh>
    <rPh sb="10" eb="12">
      <t>ギョウム</t>
    </rPh>
    <rPh sb="14" eb="16">
      <t>ゲンチ</t>
    </rPh>
    <rPh sb="16" eb="18">
      <t>リョコウ</t>
    </rPh>
    <rPh sb="18" eb="20">
      <t>カイシャ</t>
    </rPh>
    <rPh sb="22" eb="25">
      <t>サイタマケン</t>
    </rPh>
    <rPh sb="26" eb="28">
      <t>カンコウ</t>
    </rPh>
    <rPh sb="28" eb="30">
      <t>ジョウホウ</t>
    </rPh>
    <rPh sb="31" eb="33">
      <t>ハッシン</t>
    </rPh>
    <rPh sb="35" eb="37">
      <t>ゲンチ</t>
    </rPh>
    <rPh sb="37" eb="39">
      <t>キョウイク</t>
    </rPh>
    <rPh sb="39" eb="41">
      <t>カンレン</t>
    </rPh>
    <rPh sb="41" eb="43">
      <t>キカン</t>
    </rPh>
    <rPh sb="45" eb="48">
      <t>サイタマケン</t>
    </rPh>
    <rPh sb="49" eb="51">
      <t>カンコウ</t>
    </rPh>
    <rPh sb="51" eb="53">
      <t>ジョウホウ</t>
    </rPh>
    <rPh sb="54" eb="56">
      <t>ハッシン</t>
    </rPh>
    <rPh sb="58" eb="60">
      <t>ゲンチ</t>
    </rPh>
    <rPh sb="60" eb="62">
      <t>イッパン</t>
    </rPh>
    <rPh sb="62" eb="65">
      <t>ショウヒシャ</t>
    </rPh>
    <rPh sb="65" eb="66">
      <t>ム</t>
    </rPh>
    <rPh sb="68" eb="71">
      <t>サイタマケン</t>
    </rPh>
    <rPh sb="72" eb="74">
      <t>カンコウ</t>
    </rPh>
    <rPh sb="74" eb="76">
      <t>ジョウホウ</t>
    </rPh>
    <rPh sb="77" eb="79">
      <t>ハッシン</t>
    </rPh>
    <rPh sb="117" eb="119">
      <t>タイワン</t>
    </rPh>
    <rPh sb="123" eb="124">
      <t>ト</t>
    </rPh>
    <rPh sb="125" eb="126">
      <t>ア</t>
    </rPh>
    <rPh sb="128" eb="130">
      <t>タイオウ</t>
    </rPh>
    <rPh sb="132" eb="134">
      <t>ゲンチ</t>
    </rPh>
    <rPh sb="138" eb="141">
      <t>サイタマケン</t>
    </rPh>
    <rPh sb="142" eb="144">
      <t>カンコウ</t>
    </rPh>
    <rPh sb="145" eb="146">
      <t>カン</t>
    </rPh>
    <rPh sb="148" eb="149">
      <t>ト</t>
    </rPh>
    <rPh sb="150" eb="151">
      <t>ア</t>
    </rPh>
    <rPh sb="153" eb="155">
      <t>タイオウ</t>
    </rPh>
    <rPh sb="157" eb="159">
      <t>ゲンチ</t>
    </rPh>
    <rPh sb="163" eb="166">
      <t>サイタマケン</t>
    </rPh>
    <rPh sb="167" eb="169">
      <t>カンコウ</t>
    </rPh>
    <rPh sb="170" eb="171">
      <t>カン</t>
    </rPh>
    <rPh sb="173" eb="174">
      <t>ト</t>
    </rPh>
    <rPh sb="175" eb="176">
      <t>ア</t>
    </rPh>
    <rPh sb="179" eb="180">
      <t>ト</t>
    </rPh>
    <rPh sb="186" eb="189">
      <t>サイタマケン</t>
    </rPh>
    <rPh sb="192" eb="194">
      <t>ホウジン</t>
    </rPh>
    <rPh sb="197" eb="200">
      <t>ホウモンキャク</t>
    </rPh>
    <rPh sb="201" eb="203">
      <t>ライホウ</t>
    </rPh>
    <rPh sb="203" eb="205">
      <t>タイオウ</t>
    </rPh>
    <rPh sb="206" eb="207">
      <t>トウ</t>
    </rPh>
    <phoneticPr fontId="20"/>
  </si>
  <si>
    <t>個人
（陳 進躍　氏）</t>
    <rPh sb="0" eb="2">
      <t>コジン</t>
    </rPh>
    <rPh sb="4" eb="5">
      <t>チン</t>
    </rPh>
    <rPh sb="6" eb="7">
      <t>スス</t>
    </rPh>
    <rPh sb="7" eb="8">
      <t>ヤク</t>
    </rPh>
    <rPh sb="9" eb="10">
      <t>シ</t>
    </rPh>
    <phoneticPr fontId="19"/>
  </si>
  <si>
    <t>ビジネスコーディネーター（シンガポール）</t>
  </si>
  <si>
    <t xml:space="preserve">・医療関連企業をはじめとする外国・外資系企業の神戸市への誘致 
・神戸市内企業の海外展開支援
・農水産物など「神戸の食」の海外展開
・その他神戸市のシティプロモーションに関する業務（インバウンド観光誘致等）
</t>
  </si>
  <si>
    <t>ビジネスコーディネーター（ドイツ）</t>
  </si>
  <si>
    <t>ハンブルク</t>
  </si>
  <si>
    <t>H29</t>
  </si>
  <si>
    <t>多様化する海外市場のニーズ把握、海外現地メディアや旅行会社等との精通したネットワーク活用によるメディア露出及び神戸旅行商品造成の促進、海外現地における定期的・継続的な情報発信等により、海外におけるコミュニケーション力・情報発信力を強化し、神戸へのさらなるインバウンド誘客を図るため。</t>
  </si>
  <si>
    <t xml:space="preserve">・現地における神戸情報の発信
・現地の情報収集
・現地メディアや旅行会社に対する神戸への招請活動　
・その他コンサルティング業務　等
</t>
  </si>
  <si>
    <t>インドネシア／マレーシア</t>
  </si>
  <si>
    <t>ジャカルタ／クアラルンプール</t>
  </si>
  <si>
    <t>※複数国地域にまたがる場合は国ごとにカウントしている。</t>
    <rPh sb="1" eb="3">
      <t>フクスウ</t>
    </rPh>
    <rPh sb="3" eb="4">
      <t>クニ</t>
    </rPh>
    <rPh sb="4" eb="6">
      <t>チイキ</t>
    </rPh>
    <rPh sb="11" eb="13">
      <t>バアイ</t>
    </rPh>
    <rPh sb="14" eb="15">
      <t>クニ</t>
    </rPh>
    <phoneticPr fontId="19"/>
  </si>
  <si>
    <t>総合政策局　国際課</t>
    <rPh sb="0" eb="2">
      <t>ソウゴウ</t>
    </rPh>
    <rPh sb="2" eb="4">
      <t>セイサク</t>
    </rPh>
    <rPh sb="4" eb="5">
      <t>キョク</t>
    </rPh>
    <rPh sb="6" eb="8">
      <t>コクサイ</t>
    </rPh>
    <rPh sb="8" eb="9">
      <t>カ</t>
    </rPh>
    <phoneticPr fontId="21"/>
  </si>
  <si>
    <t>商工労働観光部国際課</t>
    <rPh sb="6" eb="7">
      <t>ブ</t>
    </rPh>
    <rPh sb="9" eb="10">
      <t>カ</t>
    </rPh>
    <phoneticPr fontId="19"/>
  </si>
  <si>
    <t>KAMO CONSULTANCY</t>
  </si>
  <si>
    <t>BANGKOK Porta Co.,Ltd.</t>
  </si>
  <si>
    <t>Relation Japan Inc</t>
  </si>
  <si>
    <t>J&amp;T CONTENTS（株）</t>
  </si>
  <si>
    <t>http://www.city.toyota.aichi.jp/shisei/soshiki/keiei/1018371.html</t>
    <phoneticPr fontId="19"/>
  </si>
  <si>
    <t>-</t>
    <phoneticPr fontId="19"/>
  </si>
  <si>
    <t>b</t>
    <phoneticPr fontId="21"/>
  </si>
  <si>
    <t>S59</t>
    <phoneticPr fontId="21"/>
  </si>
  <si>
    <t>本市と広州市との友好都市交流の一環として、中国語・中国事情に精通した人材を育成するため</t>
    <phoneticPr fontId="21"/>
  </si>
  <si>
    <t>観光交流商工部
文化交流・自然共生課</t>
    <rPh sb="0" eb="2">
      <t>カンコウ</t>
    </rPh>
    <rPh sb="2" eb="4">
      <t>コウリュウ</t>
    </rPh>
    <rPh sb="4" eb="6">
      <t>ショウコウ</t>
    </rPh>
    <rPh sb="6" eb="7">
      <t>ブ</t>
    </rPh>
    <rPh sb="8" eb="18">
      <t>ブンカコウリュウシゼンキョウセイカ</t>
    </rPh>
    <phoneticPr fontId="21"/>
  </si>
  <si>
    <t>（進出支援）
進出や法人設立手続のサポート、工業団地等の紹介、現地アテンド 等
 （販路開拓支援）
市場情報、バイヤー情報、制度情報などの収集・提供、バイヤーの紹介、マッチング支援、簡易市場調査、展示会出展支援、バイヤー招聘、現地商談会開催　等
（観光客誘致）
旅行代理店等に対する営業・情報発信、教育旅行誘致、旅行博への出展　等
（グローバル人材の育成・確保）
産官学連携による現地大学等との連携　等</t>
    <phoneticPr fontId="21"/>
  </si>
  <si>
    <t>（進出支援）
進出や法人設立手続のサポート、工業団地等の紹介、現地アテンド 等
 （販路開拓支援）
市場情報、バイヤー情報、制度情報などの収集・提供、バイヤーの紹介、マッチング支援、簡易市場調査、展示会出展支援、バイヤー招聘、現地商談会開催　等
（観光客誘致）
旅行代理店等に対する営業・情報発信、教育旅行誘致、旅行博への出展　等
（グローバル人材の育成・確保）
産官学連携による現地大学等との連携　等</t>
    <rPh sb="110" eb="112">
      <t>ショウヘイ</t>
    </rPh>
    <rPh sb="113" eb="115">
      <t>ゲンチ</t>
    </rPh>
    <rPh sb="115" eb="118">
      <t>ショウダンカイ</t>
    </rPh>
    <rPh sb="118" eb="120">
      <t>カイサイ</t>
    </rPh>
    <rPh sb="121" eb="122">
      <t>トウ</t>
    </rPh>
    <rPh sb="149" eb="151">
      <t>キョウイク</t>
    </rPh>
    <rPh sb="151" eb="153">
      <t>リョコウ</t>
    </rPh>
    <rPh sb="153" eb="155">
      <t>ユウチ</t>
    </rPh>
    <rPh sb="156" eb="158">
      <t>リョコウ</t>
    </rPh>
    <rPh sb="158" eb="159">
      <t>ハク</t>
    </rPh>
    <rPh sb="161" eb="163">
      <t>シュッテン</t>
    </rPh>
    <rPh sb="190" eb="192">
      <t>ゲンチ</t>
    </rPh>
    <rPh sb="194" eb="195">
      <t>トウ</t>
    </rPh>
    <phoneticPr fontId="21"/>
  </si>
  <si>
    <t>http://www.fukuibank.co.jp/bangkok/</t>
    <phoneticPr fontId="19"/>
  </si>
  <si>
    <t>笠間市</t>
    <rPh sb="0" eb="3">
      <t>カサマシ</t>
    </rPh>
    <phoneticPr fontId="19"/>
  </si>
  <si>
    <t>ウラジオストク</t>
    <phoneticPr fontId="21"/>
  </si>
  <si>
    <t>H21</t>
    <phoneticPr fontId="21"/>
  </si>
  <si>
    <t>（１）ロシア側関係者との連絡調整等　
（２）鳥取県の情報発信及び現地の情報収集
（３）鳥取県内企業の貿易拡大、環日本海定期貨客船の貨物創出に向けた情報収集及び支援、鳥取県への観光促進に向けた情報収集及び支援
（４）ロシア専門マネージャーとの連携</t>
    <phoneticPr fontId="21"/>
  </si>
  <si>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19"/>
  </si>
  <si>
    <t>http://www.pref.tottori.lg.jp/224133.htm</t>
    <phoneticPr fontId="19"/>
  </si>
  <si>
    <t>Ｓｉｎｋｅｎ　Ｔｒａｄｅ　ａｎｄ　Ｍａｒｋｅｔｉｎｇ</t>
    <phoneticPr fontId="19"/>
  </si>
  <si>
    <t>①本県産品を取り扱う現地輸入業者・流通業者への定期的訪問や意見交換などによる本県産品販路の維持・拡大②本県へのインバウンド促進③庁内各課・関連団体及び県内企業による海外展示会や現地商談会等への出展に係る支援活動の展開④ＡＳＥＡＮにおける県人会等との人的ネットワークの構築　等</t>
    <phoneticPr fontId="21"/>
  </si>
  <si>
    <t>香港</t>
    <phoneticPr fontId="21"/>
  </si>
  <si>
    <t>S60</t>
    <phoneticPr fontId="21"/>
  </si>
  <si>
    <t>中国華南地域や東南アジアとの経済交流等を促進し，県産品の販路拡大，輸出入の促進を図る。</t>
    <phoneticPr fontId="21"/>
  </si>
  <si>
    <t>①商談会，物産展等海外事業の推進，②輸出入に係る市場調査，③貿易情報の収集，④県産品の広報宣伝，⑤国際観光交流促進，⑥その他国際交流等</t>
    <phoneticPr fontId="21"/>
  </si>
  <si>
    <t>兵庫県国際交流協会</t>
    <phoneticPr fontId="19"/>
  </si>
  <si>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21"/>
  </si>
  <si>
    <t>オーストラリア</t>
    <phoneticPr fontId="21"/>
  </si>
  <si>
    <t>本県の姉妹州である西オーストラリア州をはじめとするオーストラリア地域との交流促進のため</t>
    <phoneticPr fontId="21"/>
  </si>
  <si>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21"/>
  </si>
  <si>
    <t>http://www.hyogo.com.au/</t>
    <phoneticPr fontId="21"/>
  </si>
  <si>
    <t>シアトル</t>
    <phoneticPr fontId="21"/>
  </si>
  <si>
    <t>H2</t>
    <phoneticPr fontId="19"/>
  </si>
  <si>
    <t>本県の姉妹州であるワシントン州をはじめとする北米地域との交流促進のため</t>
    <phoneticPr fontId="21"/>
  </si>
  <si>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21"/>
  </si>
  <si>
    <t>http://www.hyogobcc.org/</t>
    <phoneticPr fontId="21"/>
  </si>
  <si>
    <t>クリチーバ</t>
    <phoneticPr fontId="21"/>
  </si>
  <si>
    <t>H18</t>
    <phoneticPr fontId="21"/>
  </si>
  <si>
    <t>パラナ州との姉妹交流の強化
中南米諸国との交流の推進
県人会等日系人社会への支援
経済交流の支援</t>
    <phoneticPr fontId="21"/>
  </si>
  <si>
    <t>広東省、海南省との姉妹校流の強化
国際経済交流の支援
本県が実施する各種経済交流事業の支援</t>
    <phoneticPr fontId="21"/>
  </si>
  <si>
    <t>フランスのセーヌ・エ・マルヌ県、アヴェロン県、アンドル・エ・ロワール県、ノール県、ドイツのシュレスヴィヒ・ホルシュタイン州等をはじめとする欧州地域との交流促進のため</t>
    <phoneticPr fontId="21"/>
  </si>
  <si>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21"/>
  </si>
  <si>
    <t>http://hyogo.assoc.pagespro-orange.fr/</t>
    <phoneticPr fontId="21"/>
  </si>
  <si>
    <t>ベトナムビジネスマッチング委託</t>
    <rPh sb="13" eb="15">
      <t>イタク</t>
    </rPh>
    <phoneticPr fontId="19"/>
  </si>
  <si>
    <t>現地法人とアドバイザー契約し、観光客誘致のため、営業活動</t>
    <phoneticPr fontId="21"/>
  </si>
  <si>
    <t>青森県企業の大連でのビジネス展開を支援するため</t>
    <phoneticPr fontId="21"/>
  </si>
  <si>
    <t>・青森県企業への商談スペースの提供
・ビジネス相談対応
・現地でのアテンド・通訳
・現地情報の収集・提供</t>
    <phoneticPr fontId="21"/>
  </si>
  <si>
    <t>H26</t>
    <phoneticPr fontId="19"/>
  </si>
  <si>
    <t>観光国際戦略局国際経済課</t>
    <phoneticPr fontId="19"/>
  </si>
  <si>
    <t>・現地市場開拓等に関するアドバイス
・現地を訪問した際の情報提供とアドバイス
・ビジネスマッチング支援</t>
    <phoneticPr fontId="19"/>
  </si>
  <si>
    <t>青森県企業のタイでのビジネス展開を支援するため</t>
    <phoneticPr fontId="19"/>
  </si>
  <si>
    <t>青森県企業のシンガポールでのビジネス展開を支援するため</t>
    <phoneticPr fontId="19"/>
  </si>
  <si>
    <t>ベトナム</t>
    <phoneticPr fontId="21"/>
  </si>
  <si>
    <t>ホーチミン</t>
    <phoneticPr fontId="19"/>
  </si>
  <si>
    <t>H30</t>
    <phoneticPr fontId="19"/>
  </si>
  <si>
    <t>青森県企業のベトナムでのビジネス展開を支援するため</t>
    <phoneticPr fontId="19"/>
  </si>
  <si>
    <t>H24</t>
    <phoneticPr fontId="21"/>
  </si>
  <si>
    <t>http://www.pref.kagawa.lg.jp/kgwpub/pub/cms/detail.php?id=21644</t>
    <phoneticPr fontId="19"/>
  </si>
  <si>
    <t>営業戦略部グローバル戦略チーム</t>
    <rPh sb="0" eb="2">
      <t>エイギョウ</t>
    </rPh>
    <rPh sb="2" eb="4">
      <t>センリャク</t>
    </rPh>
    <rPh sb="4" eb="5">
      <t>ブ</t>
    </rPh>
    <rPh sb="10" eb="12">
      <t>センリャク</t>
    </rPh>
    <phoneticPr fontId="19"/>
  </si>
  <si>
    <t>http://www.shanghai.pref.ibaraki.jp/</t>
    <phoneticPr fontId="19"/>
  </si>
  <si>
    <t>H23</t>
    <phoneticPr fontId="21"/>
  </si>
  <si>
    <t>http://kumamoto-shanghai.com/</t>
    <phoneticPr fontId="21"/>
  </si>
  <si>
    <t>スポットアドバイザー</t>
  </si>
  <si>
    <t>H16</t>
  </si>
  <si>
    <t>http://kumamoto-shanghai.cn/</t>
  </si>
  <si>
    <t>H25</t>
  </si>
  <si>
    <t>スポットアドバイザー</t>
    <phoneticPr fontId="57"/>
  </si>
  <si>
    <t>http://www.saitama-j.or.jp/shanghai-sd/</t>
    <phoneticPr fontId="19"/>
  </si>
  <si>
    <t>埼玉県</t>
    <rPh sb="0" eb="3">
      <t>サイタマケン</t>
    </rPh>
    <phoneticPr fontId="19"/>
  </si>
  <si>
    <t>埼玉県
インドネシアネットワーク推進員</t>
    <rPh sb="0" eb="3">
      <t>サイタマケン</t>
    </rPh>
    <rPh sb="16" eb="19">
      <t>スイシンイン</t>
    </rPh>
    <phoneticPr fontId="19"/>
  </si>
  <si>
    <t>H30</t>
    <phoneticPr fontId="19"/>
  </si>
  <si>
    <t>埼玉県内の企業がインドネシアにおいてビジネス活動を行う際の支援をするため</t>
    <phoneticPr fontId="19"/>
  </si>
  <si>
    <t>（１）埼玉県インドネシアネットワーク企業等への企業訪問及びヒアリング
（２）セミナーや交流会の開催
（３）ビジネス情報等の発信
（４）埼玉県職員や公社職員の出張時のサポート　等</t>
    <rPh sb="87" eb="88">
      <t>ナド</t>
    </rPh>
    <phoneticPr fontId="19"/>
  </si>
  <si>
    <t>H30年６月　新たに設置</t>
    <rPh sb="3" eb="4">
      <t>ネン</t>
    </rPh>
    <rPh sb="5" eb="6">
      <t>ガツ</t>
    </rPh>
    <rPh sb="7" eb="8">
      <t>アラ</t>
    </rPh>
    <rPh sb="10" eb="12">
      <t>セッチ</t>
    </rPh>
    <phoneticPr fontId="19"/>
  </si>
  <si>
    <t>タイ</t>
    <phoneticPr fontId="21"/>
  </si>
  <si>
    <t>バンコク</t>
    <phoneticPr fontId="21"/>
  </si>
  <si>
    <t>株式会社グローバル・デイリー</t>
    <rPh sb="0" eb="2">
      <t>カブシキ</t>
    </rPh>
    <rPh sb="2" eb="4">
      <t>カイシャ</t>
    </rPh>
    <phoneticPr fontId="19"/>
  </si>
  <si>
    <t>　現地メディアや旅行会社への情報提供など本県観光の魅力をタイ現地においてワンストップで提供し、本県への観光客誘致を図るため。</t>
    <rPh sb="14" eb="16">
      <t>ジョウホウ</t>
    </rPh>
    <rPh sb="16" eb="18">
      <t>テイキョウ</t>
    </rPh>
    <rPh sb="47" eb="49">
      <t>ホンケン</t>
    </rPh>
    <rPh sb="51" eb="54">
      <t>カンコウキャク</t>
    </rPh>
    <rPh sb="54" eb="56">
      <t>ユウチ</t>
    </rPh>
    <rPh sb="57" eb="58">
      <t>ハカ</t>
    </rPh>
    <phoneticPr fontId="19"/>
  </si>
  <si>
    <t xml:space="preserve">
①現地旅行会社、メディアへの観光情報の発信
②現地旅行会社への本県ツアーに関する企画販売の働きかけ
③現地での訪日旅行トレンド情報等の収集
④職員の現地視察の補助　等
</t>
    <rPh sb="2" eb="4">
      <t>ゲンチ</t>
    </rPh>
    <rPh sb="4" eb="6">
      <t>リョコウ</t>
    </rPh>
    <rPh sb="6" eb="8">
      <t>カイシャ</t>
    </rPh>
    <rPh sb="15" eb="17">
      <t>カンコウ</t>
    </rPh>
    <rPh sb="17" eb="19">
      <t>ジョウホウ</t>
    </rPh>
    <rPh sb="20" eb="22">
      <t>ハッシン</t>
    </rPh>
    <rPh sb="24" eb="26">
      <t>ゲンチ</t>
    </rPh>
    <rPh sb="26" eb="28">
      <t>リョコウ</t>
    </rPh>
    <rPh sb="28" eb="30">
      <t>ガイシャ</t>
    </rPh>
    <phoneticPr fontId="20"/>
  </si>
  <si>
    <t>H30年７月設置</t>
    <rPh sb="3" eb="4">
      <t>ネン</t>
    </rPh>
    <rPh sb="5" eb="6">
      <t>ガツ</t>
    </rPh>
    <rPh sb="6" eb="8">
      <t>セッチ</t>
    </rPh>
    <phoneticPr fontId="19"/>
  </si>
  <si>
    <t>ハノイ</t>
    <phoneticPr fontId="21"/>
  </si>
  <si>
    <t>埼玉県内の企業がベトナムにおいてビジネス活動を行う際の支援をするため</t>
    <phoneticPr fontId="21"/>
  </si>
  <si>
    <t>http://www.saitama-j.or.jp/thai-sd/</t>
    <phoneticPr fontId="19"/>
  </si>
  <si>
    <t>ロサンゼルス</t>
    <phoneticPr fontId="21"/>
  </si>
  <si>
    <t>H9</t>
    <phoneticPr fontId="21"/>
  </si>
  <si>
    <t>H27</t>
    <phoneticPr fontId="19"/>
  </si>
  <si>
    <t>欧州地域での、横浜への海外企業誘致・横浜企業の活動支援・国際交流活動</t>
    <phoneticPr fontId="21"/>
  </si>
  <si>
    <t>http://www.yokohama-city.de/</t>
    <phoneticPr fontId="19"/>
  </si>
  <si>
    <t xml:space="preserve">http://www.pref.miyagi.jp/soshiki/asiapro/advd-fy30.html
</t>
    <phoneticPr fontId="21"/>
  </si>
  <si>
    <t>ヤンゴン</t>
    <phoneticPr fontId="21"/>
  </si>
  <si>
    <t>http://www.juncorp.com.tw/jp/index-jp.htm</t>
  </si>
  <si>
    <t>宮城県香港現地情報発信拠点</t>
    <rPh sb="0" eb="3">
      <t>ミヤギケン</t>
    </rPh>
    <rPh sb="3" eb="5">
      <t>ホンコン</t>
    </rPh>
    <rPh sb="5" eb="7">
      <t>ゲンチ</t>
    </rPh>
    <rPh sb="7" eb="9">
      <t>ジョウホウ</t>
    </rPh>
    <rPh sb="9" eb="11">
      <t>ハッシン</t>
    </rPh>
    <rPh sb="11" eb="13">
      <t>キョテン</t>
    </rPh>
    <phoneticPr fontId="19"/>
  </si>
  <si>
    <t>業務委託契約</t>
    <rPh sb="0" eb="2">
      <t>ギョウム</t>
    </rPh>
    <rPh sb="2" eb="4">
      <t>イタク</t>
    </rPh>
    <rPh sb="4" eb="6">
      <t>ケイヤク</t>
    </rPh>
    <phoneticPr fontId="19"/>
  </si>
  <si>
    <t>香港での観光プロモーション活動を強化し，香港からの誘客促進を図るため</t>
    <rPh sb="0" eb="2">
      <t>ホンコン</t>
    </rPh>
    <rPh sb="4" eb="6">
      <t>カンコウ</t>
    </rPh>
    <rPh sb="13" eb="15">
      <t>カツドウ</t>
    </rPh>
    <rPh sb="16" eb="18">
      <t>キョウカ</t>
    </rPh>
    <rPh sb="20" eb="22">
      <t>ホンコン</t>
    </rPh>
    <rPh sb="25" eb="27">
      <t>ユウキャク</t>
    </rPh>
    <rPh sb="27" eb="29">
      <t>ソクシン</t>
    </rPh>
    <rPh sb="30" eb="31">
      <t>ハカ</t>
    </rPh>
    <phoneticPr fontId="19"/>
  </si>
  <si>
    <t>c</t>
    <phoneticPr fontId="21"/>
  </si>
  <si>
    <t>佳日遊有限公司</t>
    <phoneticPr fontId="19"/>
  </si>
  <si>
    <t>H30</t>
    <phoneticPr fontId="19"/>
  </si>
  <si>
    <t>http://www.mixwellnet.com/</t>
    <phoneticPr fontId="19"/>
  </si>
  <si>
    <t>青森市</t>
    <rPh sb="0" eb="2">
      <t>アオモリ</t>
    </rPh>
    <rPh sb="2" eb="3">
      <t>シ</t>
    </rPh>
    <phoneticPr fontId="19"/>
  </si>
  <si>
    <t>－</t>
    <phoneticPr fontId="19"/>
  </si>
  <si>
    <t>向日遊顧問有限公司</t>
    <rPh sb="0" eb="1">
      <t>ムカイ</t>
    </rPh>
    <rPh sb="1" eb="2">
      <t>ニチ</t>
    </rPh>
    <rPh sb="2" eb="3">
      <t>ユウ</t>
    </rPh>
    <rPh sb="3" eb="5">
      <t>コモン</t>
    </rPh>
    <rPh sb="5" eb="7">
      <t>ユウゲン</t>
    </rPh>
    <rPh sb="7" eb="9">
      <t>コウシ</t>
    </rPh>
    <phoneticPr fontId="19"/>
  </si>
  <si>
    <t>H25</t>
    <phoneticPr fontId="21"/>
  </si>
  <si>
    <t>経済部交流推進課</t>
    <rPh sb="3" eb="8">
      <t>コ</t>
    </rPh>
    <phoneticPr fontId="19"/>
  </si>
  <si>
    <t>現地法人とアドバイザー契約し、観光客誘致のため、営業活動</t>
    <phoneticPr fontId="21"/>
  </si>
  <si>
    <t>上海</t>
    <phoneticPr fontId="19"/>
  </si>
  <si>
    <t>㈱Luc JAPAN</t>
    <phoneticPr fontId="19"/>
  </si>
  <si>
    <t>経済部交流推進課</t>
    <rPh sb="0" eb="2">
      <t>ケイザイ</t>
    </rPh>
    <rPh sb="2" eb="3">
      <t>ブ</t>
    </rPh>
    <rPh sb="3" eb="8">
      <t>コ</t>
    </rPh>
    <phoneticPr fontId="21"/>
  </si>
  <si>
    <t>今年度より追記</t>
    <rPh sb="0" eb="3">
      <t>コンネンド</t>
    </rPh>
    <rPh sb="5" eb="7">
      <t>ツイキ</t>
    </rPh>
    <phoneticPr fontId="19"/>
  </si>
  <si>
    <t>http://fukushima-cn.jp/</t>
    <phoneticPr fontId="21"/>
  </si>
  <si>
    <t>a</t>
    <phoneticPr fontId="21"/>
  </si>
  <si>
    <t>経済発展が著しい上海を中心とする中国との経済交流を促進することにより、県内経済の活性化、産業振興を図ることを目的として設置。</t>
    <phoneticPr fontId="21"/>
  </si>
  <si>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21"/>
  </si>
  <si>
    <t>台湾食品海外コーディネーター</t>
    <rPh sb="0" eb="2">
      <t>タイワン</t>
    </rPh>
    <rPh sb="2" eb="4">
      <t>ショクヒン</t>
    </rPh>
    <rPh sb="4" eb="6">
      <t>カイガイ</t>
    </rPh>
    <phoneticPr fontId="19"/>
  </si>
  <si>
    <t>業務委託契約等</t>
    <rPh sb="0" eb="2">
      <t>ギョウム</t>
    </rPh>
    <rPh sb="2" eb="4">
      <t>イタク</t>
    </rPh>
    <rPh sb="4" eb="7">
      <t>ケイヤクトウ</t>
    </rPh>
    <phoneticPr fontId="19"/>
  </si>
  <si>
    <t>さっぽろ産業振興財団</t>
    <rPh sb="4" eb="6">
      <t>サンギョウ</t>
    </rPh>
    <rPh sb="6" eb="8">
      <t>シンコウ</t>
    </rPh>
    <rPh sb="8" eb="10">
      <t>ザイダン</t>
    </rPh>
    <phoneticPr fontId="19"/>
  </si>
  <si>
    <t>H30</t>
    <phoneticPr fontId="19"/>
  </si>
  <si>
    <t>台湾は食関連企業の進出ニーズが高いことから、現地での支援窓口を設置することで、更なる海外展開の強化を図るため。</t>
    <rPh sb="0" eb="2">
      <t>タイワン</t>
    </rPh>
    <phoneticPr fontId="19"/>
  </si>
  <si>
    <t>札幌市内食関連企業の輸出拡大、現地進出支援
・輸出拡大、海外進出等に関する個別相談
・現地企業とのマッチング、現地パートナーや関係機関等の紹介・取次ぎ
・現地での個別商談支援
・現地展示会、商談会における商談支援</t>
    <phoneticPr fontId="19"/>
  </si>
  <si>
    <t>http://www.city.sapporo.jp/keizai/tradeinfo/taiwan/coordinate.html</t>
    <phoneticPr fontId="19"/>
  </si>
  <si>
    <t>JETRO香港</t>
    <rPh sb="5" eb="7">
      <t>ホンコン</t>
    </rPh>
    <phoneticPr fontId="19"/>
  </si>
  <si>
    <t>http://www.sapporo-pek.cn/</t>
    <phoneticPr fontId="19"/>
  </si>
  <si>
    <t>http://www.city.sapporo.jp/keizai/tradeinfo/hongkong/coordinate.html</t>
    <phoneticPr fontId="19"/>
  </si>
  <si>
    <t>インド</t>
    <phoneticPr fontId="21"/>
  </si>
  <si>
    <t>バンガロール</t>
    <phoneticPr fontId="21"/>
  </si>
  <si>
    <t>H30</t>
    <phoneticPr fontId="21"/>
  </si>
  <si>
    <t>http://www.hamamatsu-desk.info</t>
    <phoneticPr fontId="21"/>
  </si>
  <si>
    <t>ミュンヘン</t>
  </si>
  <si>
    <t>H30</t>
  </si>
  <si>
    <t>http://www.hamamatsu-desk.info</t>
  </si>
  <si>
    <t>浜松市台湾連絡員</t>
    <rPh sb="0" eb="3">
      <t>ハママツシ</t>
    </rPh>
    <rPh sb="3" eb="5">
      <t>タイワン</t>
    </rPh>
    <rPh sb="5" eb="8">
      <t>レンラクイン</t>
    </rPh>
    <phoneticPr fontId="21"/>
  </si>
  <si>
    <t>名鉄観光サービス株式会社</t>
    <rPh sb="0" eb="2">
      <t>メイテツ</t>
    </rPh>
    <rPh sb="2" eb="4">
      <t>カンコウ</t>
    </rPh>
    <rPh sb="8" eb="10">
      <t>カブシキ</t>
    </rPh>
    <rPh sb="10" eb="12">
      <t>カイシャ</t>
    </rPh>
    <phoneticPr fontId="21"/>
  </si>
  <si>
    <t>産業部観光・シティプロモーション課</t>
    <rPh sb="0" eb="2">
      <t>サンギョウ</t>
    </rPh>
    <rPh sb="2" eb="3">
      <t>ブ</t>
    </rPh>
    <rPh sb="3" eb="5">
      <t>カンコウ</t>
    </rPh>
    <rPh sb="16" eb="17">
      <t>カ</t>
    </rPh>
    <phoneticPr fontId="21"/>
  </si>
  <si>
    <t>台湾からの観光誘客に向けた現地旅行社等への情報提供や観光交流都市協定を締結する台北市との連携事業などの現地事業を円滑に推進するため</t>
    <rPh sb="0" eb="2">
      <t>タイワン</t>
    </rPh>
    <rPh sb="5" eb="7">
      <t>カンコウ</t>
    </rPh>
    <rPh sb="7" eb="9">
      <t>ユウキャク</t>
    </rPh>
    <rPh sb="10" eb="11">
      <t>ム</t>
    </rPh>
    <rPh sb="13" eb="15">
      <t>ゲンチ</t>
    </rPh>
    <rPh sb="15" eb="17">
      <t>リョコウ</t>
    </rPh>
    <rPh sb="17" eb="18">
      <t>シャ</t>
    </rPh>
    <rPh sb="18" eb="19">
      <t>トウ</t>
    </rPh>
    <rPh sb="21" eb="23">
      <t>ジョウホウ</t>
    </rPh>
    <rPh sb="23" eb="25">
      <t>テイキョウ</t>
    </rPh>
    <rPh sb="26" eb="28">
      <t>カンコウ</t>
    </rPh>
    <rPh sb="28" eb="30">
      <t>コウリュウ</t>
    </rPh>
    <rPh sb="30" eb="32">
      <t>トシ</t>
    </rPh>
    <rPh sb="32" eb="34">
      <t>キョウテイ</t>
    </rPh>
    <rPh sb="35" eb="37">
      <t>テイケツ</t>
    </rPh>
    <rPh sb="39" eb="42">
      <t>タイペイシ</t>
    </rPh>
    <rPh sb="44" eb="46">
      <t>レンケイ</t>
    </rPh>
    <rPh sb="46" eb="48">
      <t>ジギョウ</t>
    </rPh>
    <rPh sb="51" eb="53">
      <t>ゲンチ</t>
    </rPh>
    <rPh sb="53" eb="55">
      <t>ジギョウ</t>
    </rPh>
    <rPh sb="56" eb="58">
      <t>エンカツ</t>
    </rPh>
    <rPh sb="59" eb="61">
      <t>スイシン</t>
    </rPh>
    <phoneticPr fontId="21"/>
  </si>
  <si>
    <t>・現地旅行会社への情報提供、ニーズの収集、商品企画のサポート、セールス
・現地商談会への参加
・現地プロモーションの調整</t>
    <rPh sb="1" eb="3">
      <t>ゲンチ</t>
    </rPh>
    <rPh sb="48" eb="50">
      <t>ゲンチ</t>
    </rPh>
    <phoneticPr fontId="21"/>
  </si>
  <si>
    <t>H30年度より追記</t>
    <rPh sb="3" eb="5">
      <t>ネンド</t>
    </rPh>
    <rPh sb="7" eb="9">
      <t>ツイキ</t>
    </rPh>
    <phoneticPr fontId="19"/>
  </si>
  <si>
    <t>ホーチミン</t>
    <phoneticPr fontId="21"/>
  </si>
  <si>
    <t>クアラルンプール</t>
    <phoneticPr fontId="21"/>
  </si>
  <si>
    <t>インドネシア</t>
    <phoneticPr fontId="21"/>
  </si>
  <si>
    <t>ジャカルタ</t>
    <phoneticPr fontId="21"/>
  </si>
  <si>
    <t>フィリピン</t>
    <phoneticPr fontId="21"/>
  </si>
  <si>
    <t>マニラ</t>
    <phoneticPr fontId="21"/>
  </si>
  <si>
    <t>グルガオン</t>
    <phoneticPr fontId="21"/>
  </si>
  <si>
    <t>チェンナイ</t>
    <phoneticPr fontId="21"/>
  </si>
  <si>
    <t>シラオ</t>
    <phoneticPr fontId="21"/>
  </si>
  <si>
    <t>H28</t>
    <phoneticPr fontId="21"/>
  </si>
  <si>
    <t>メルボルン</t>
    <phoneticPr fontId="21"/>
  </si>
  <si>
    <t>c</t>
    <phoneticPr fontId="21"/>
  </si>
  <si>
    <t>http://www.hamamatsu-desk.info</t>
    <phoneticPr fontId="21"/>
  </si>
  <si>
    <t>H13年、第５回北海道・北東北知事サミットにおいて、「ソウルに共同で事務所を整備するよう調査」を合意し、H14年開設。</t>
    <phoneticPr fontId="21"/>
  </si>
  <si>
    <t>・観光客誘致の推進
・経済、文化交流の促進</t>
    <phoneticPr fontId="21"/>
  </si>
  <si>
    <t>北東北３県・北海道ソウル事務所</t>
    <rPh sb="0" eb="1">
      <t>キタ</t>
    </rPh>
    <rPh sb="1" eb="3">
      <t>トウホク</t>
    </rPh>
    <rPh sb="4" eb="5">
      <t>ケン</t>
    </rPh>
    <rPh sb="6" eb="9">
      <t>ホッカイドウ</t>
    </rPh>
    <rPh sb="12" eb="14">
      <t>ジム</t>
    </rPh>
    <rPh sb="14" eb="15">
      <t>ショ</t>
    </rPh>
    <phoneticPr fontId="38"/>
  </si>
  <si>
    <t>韓国</t>
    <rPh sb="0" eb="2">
      <t>カンコク</t>
    </rPh>
    <phoneticPr fontId="38"/>
  </si>
  <si>
    <t>観光課</t>
    <rPh sb="0" eb="3">
      <t>カンコウカ</t>
    </rPh>
    <phoneticPr fontId="38"/>
  </si>
  <si>
    <t>http://www.beautifuljapan.or.kr</t>
  </si>
  <si>
    <t>岩手県雲南事務所</t>
    <rPh sb="0" eb="3">
      <t>イワテケン</t>
    </rPh>
    <rPh sb="3" eb="5">
      <t>ウンナン</t>
    </rPh>
    <rPh sb="5" eb="7">
      <t>ジム</t>
    </rPh>
    <rPh sb="7" eb="8">
      <t>ショ</t>
    </rPh>
    <phoneticPr fontId="19"/>
  </si>
  <si>
    <t>昆明</t>
    <rPh sb="0" eb="2">
      <t>コンメイ</t>
    </rPh>
    <phoneticPr fontId="19"/>
  </si>
  <si>
    <t>独自海外事務所(公財)いわて産業振興センター雲南事務所）</t>
    <rPh sb="0" eb="2">
      <t>ドクジ</t>
    </rPh>
    <rPh sb="2" eb="4">
      <t>カイガイ</t>
    </rPh>
    <rPh sb="4" eb="6">
      <t>ジム</t>
    </rPh>
    <rPh sb="6" eb="7">
      <t>ショ</t>
    </rPh>
    <rPh sb="8" eb="9">
      <t>コウ</t>
    </rPh>
    <rPh sb="9" eb="10">
      <t>ザイ</t>
    </rPh>
    <rPh sb="14" eb="16">
      <t>サンギョウ</t>
    </rPh>
    <rPh sb="16" eb="18">
      <t>シンコウ</t>
    </rPh>
    <rPh sb="22" eb="24">
      <t>ウンナン</t>
    </rPh>
    <rPh sb="24" eb="26">
      <t>ジム</t>
    </rPh>
    <rPh sb="26" eb="27">
      <t>ショ</t>
    </rPh>
    <phoneticPr fontId="38"/>
  </si>
  <si>
    <t>岩手県と友好交流協力協定を締結している中国雲南省との地方政府間交流、経済・観光交流、青少年交流、農林業交流を促進するため、雲南省昆明市に事務所を設置。</t>
    <rPh sb="19" eb="21">
      <t>チュウゴク</t>
    </rPh>
    <rPh sb="21" eb="24">
      <t>ウンナンショウ</t>
    </rPh>
    <rPh sb="34" eb="36">
      <t>ケイザイ</t>
    </rPh>
    <rPh sb="37" eb="39">
      <t>カンコウ</t>
    </rPh>
    <rPh sb="39" eb="41">
      <t>コウリュウ</t>
    </rPh>
    <rPh sb="42" eb="45">
      <t>セイショウネン</t>
    </rPh>
    <rPh sb="45" eb="47">
      <t>コウリュウ</t>
    </rPh>
    <rPh sb="48" eb="51">
      <t>ノウリンギョウ</t>
    </rPh>
    <rPh sb="51" eb="53">
      <t>コウリュウ</t>
    </rPh>
    <rPh sb="54" eb="56">
      <t>ソクシン</t>
    </rPh>
    <rPh sb="61" eb="64">
      <t>ウンナンショウ</t>
    </rPh>
    <rPh sb="64" eb="66">
      <t>コンメイ</t>
    </rPh>
    <rPh sb="66" eb="67">
      <t>シ</t>
    </rPh>
    <rPh sb="68" eb="70">
      <t>ジム</t>
    </rPh>
    <rPh sb="70" eb="71">
      <t>ショ</t>
    </rPh>
    <rPh sb="72" eb="74">
      <t>セッチ</t>
    </rPh>
    <phoneticPr fontId="19"/>
  </si>
  <si>
    <t>・交流全般に係る雲南省との連絡・調整
・雲南省の各種情報収集
・交流全般に係る県内関係者の支援（相談対応、現地訪問時の同行及び通訳等）
・県内企業と雲南省バイヤー等とのビジネス支援
・本県の観光PRと雲南省から観光客誘致</t>
    <rPh sb="1" eb="3">
      <t>コウリュウ</t>
    </rPh>
    <rPh sb="3" eb="5">
      <t>ゼンパン</t>
    </rPh>
    <rPh sb="6" eb="7">
      <t>カカ</t>
    </rPh>
    <rPh sb="8" eb="11">
      <t>ウンナンショウ</t>
    </rPh>
    <rPh sb="13" eb="15">
      <t>レンラク</t>
    </rPh>
    <rPh sb="16" eb="18">
      <t>チョウセイ</t>
    </rPh>
    <rPh sb="20" eb="23">
      <t>ウンナンショウ</t>
    </rPh>
    <rPh sb="24" eb="26">
      <t>カクシュ</t>
    </rPh>
    <rPh sb="26" eb="28">
      <t>ジョウホウ</t>
    </rPh>
    <rPh sb="28" eb="30">
      <t>シュウシュウ</t>
    </rPh>
    <rPh sb="32" eb="34">
      <t>コウリュウ</t>
    </rPh>
    <rPh sb="34" eb="36">
      <t>ゼンパン</t>
    </rPh>
    <rPh sb="37" eb="38">
      <t>カカ</t>
    </rPh>
    <rPh sb="39" eb="41">
      <t>ケンナイ</t>
    </rPh>
    <rPh sb="41" eb="44">
      <t>カンケイシャ</t>
    </rPh>
    <rPh sb="45" eb="47">
      <t>シエン</t>
    </rPh>
    <rPh sb="48" eb="50">
      <t>ソウダン</t>
    </rPh>
    <rPh sb="50" eb="52">
      <t>タイオウ</t>
    </rPh>
    <rPh sb="53" eb="55">
      <t>ゲンチ</t>
    </rPh>
    <rPh sb="55" eb="57">
      <t>ホウモン</t>
    </rPh>
    <rPh sb="57" eb="58">
      <t>ジ</t>
    </rPh>
    <rPh sb="59" eb="61">
      <t>ドウコウ</t>
    </rPh>
    <rPh sb="61" eb="62">
      <t>オヨ</t>
    </rPh>
    <rPh sb="63" eb="65">
      <t>ツウヤク</t>
    </rPh>
    <rPh sb="65" eb="66">
      <t>ナド</t>
    </rPh>
    <rPh sb="69" eb="71">
      <t>ケンナイ</t>
    </rPh>
    <rPh sb="71" eb="73">
      <t>キギョウ</t>
    </rPh>
    <rPh sb="74" eb="77">
      <t>ウンナンショウ</t>
    </rPh>
    <rPh sb="81" eb="82">
      <t>ナド</t>
    </rPh>
    <rPh sb="88" eb="90">
      <t>シエン</t>
    </rPh>
    <phoneticPr fontId="19"/>
  </si>
  <si>
    <t>a</t>
    <phoneticPr fontId="19"/>
  </si>
  <si>
    <t>H30</t>
    <phoneticPr fontId="19"/>
  </si>
  <si>
    <t>商工観光労働部
商工政策課</t>
    <rPh sb="0" eb="2">
      <t>ショウコウ</t>
    </rPh>
    <rPh sb="2" eb="4">
      <t>カンコウ</t>
    </rPh>
    <rPh sb="4" eb="6">
      <t>ロウドウ</t>
    </rPh>
    <rPh sb="6" eb="7">
      <t>ブ</t>
    </rPh>
    <rPh sb="8" eb="10">
      <t>ショウコウ</t>
    </rPh>
    <rPh sb="10" eb="13">
      <t>セイサクカ</t>
    </rPh>
    <phoneticPr fontId="21"/>
  </si>
  <si>
    <t>c</t>
    <phoneticPr fontId="21"/>
  </si>
  <si>
    <t>NIHON ASSIST SINGAPORE PTE.LTD.</t>
    <phoneticPr fontId="21"/>
  </si>
  <si>
    <t>https://www.city.kurume.fukuoka.jp/1500soshiki/9089syoko/3010oshirase/2017-1019-1901-74.html</t>
    <phoneticPr fontId="21"/>
  </si>
  <si>
    <t>新潟県と韓国との経済、観光、文化、スポーツなど様々な分野における交流活動を支援。</t>
    <phoneticPr fontId="21"/>
  </si>
  <si>
    <t xml:space="preserve">http://japan.niigata.or.kr/
</t>
    <phoneticPr fontId="21"/>
  </si>
  <si>
    <t>新潟県と中国の経済交流と国際物流の拡大を図り、中国との経済交流の橋渡しの役目を担う。</t>
    <phoneticPr fontId="21"/>
  </si>
  <si>
    <t>http://www.nico.or.jp/dalian/</t>
    <phoneticPr fontId="21"/>
  </si>
  <si>
    <t>イタリア</t>
    <phoneticPr fontId="21"/>
  </si>
  <si>
    <t>フィレンツェ</t>
    <phoneticPr fontId="21"/>
  </si>
  <si>
    <t xml:space="preserve">H16 </t>
    <phoneticPr fontId="21"/>
  </si>
  <si>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21"/>
  </si>
  <si>
    <t>愛知県上海産業情報センター</t>
    <rPh sb="0" eb="3">
      <t>アイチケン</t>
    </rPh>
    <rPh sb="3" eb="5">
      <t>シャンハイ</t>
    </rPh>
    <rPh sb="5" eb="7">
      <t>サンギョウ</t>
    </rPh>
    <rPh sb="7" eb="9">
      <t>ジョウホウ</t>
    </rPh>
    <phoneticPr fontId="21"/>
  </si>
  <si>
    <t>意見交換会等を通じた愛知県進出企業間のネットワーク形成
政府との定期協議による情報収集・企業側の要望伝達
進出企業からの相談対応</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2" eb="34">
      <t>テイキ</t>
    </rPh>
    <rPh sb="34" eb="36">
      <t>キョウギ</t>
    </rPh>
    <rPh sb="39" eb="41">
      <t>ジョウホウ</t>
    </rPh>
    <rPh sb="41" eb="43">
      <t>シュウシュウ</t>
    </rPh>
    <rPh sb="44" eb="47">
      <t>キギョウガワ</t>
    </rPh>
    <rPh sb="48" eb="50">
      <t>ヨウボウ</t>
    </rPh>
    <rPh sb="50" eb="52">
      <t>デンタツ</t>
    </rPh>
    <rPh sb="53" eb="55">
      <t>シンシュツ</t>
    </rPh>
    <rPh sb="55" eb="57">
      <t>キギョウ</t>
    </rPh>
    <rPh sb="60" eb="62">
      <t>ソウダン</t>
    </rPh>
    <rPh sb="62" eb="64">
      <t>タイオウ</t>
    </rPh>
    <phoneticPr fontId="21"/>
  </si>
  <si>
    <t>https://www.pref.aichi.jp/soshiki/ricchitsusho/0000049163.html</t>
    <phoneticPr fontId="21"/>
  </si>
  <si>
    <t>意見交換会等を通じた愛知県進出企業間のネットワーク形成
政府との定期協議による情報収集・企業側の要望伝達
企業への情報提供、相談受付</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2" eb="34">
      <t>テイキ</t>
    </rPh>
    <rPh sb="34" eb="36">
      <t>キョウギ</t>
    </rPh>
    <rPh sb="39" eb="41">
      <t>ジョウホウ</t>
    </rPh>
    <rPh sb="41" eb="43">
      <t>シュウシュウ</t>
    </rPh>
    <rPh sb="44" eb="47">
      <t>キギョウガワ</t>
    </rPh>
    <rPh sb="48" eb="50">
      <t>ヨウボウ</t>
    </rPh>
    <rPh sb="50" eb="52">
      <t>デンタツ</t>
    </rPh>
    <rPh sb="53" eb="55">
      <t>キギョウ</t>
    </rPh>
    <rPh sb="57" eb="59">
      <t>ジョウホウ</t>
    </rPh>
    <rPh sb="59" eb="61">
      <t>テイキョウ</t>
    </rPh>
    <rPh sb="62" eb="64">
      <t>ソウダン</t>
    </rPh>
    <rPh sb="64" eb="66">
      <t>ウケツケ</t>
    </rPh>
    <phoneticPr fontId="21"/>
  </si>
  <si>
    <t>https://www.pref.aichi.jp/soshiki/ricchitsusho/0000049161.html</t>
    <phoneticPr fontId="21"/>
  </si>
  <si>
    <t>本県知事とインド・モディ首相との合意に基づき、インドで事業を展開する既進出県内企業及び今後インドへの進出を検討する県内企業を現地で支援するため。</t>
    <rPh sb="2" eb="4">
      <t>チジ</t>
    </rPh>
    <rPh sb="12" eb="14">
      <t>シュショウ</t>
    </rPh>
    <rPh sb="16" eb="18">
      <t>ゴウイ</t>
    </rPh>
    <rPh sb="19" eb="20">
      <t>モト</t>
    </rPh>
    <phoneticPr fontId="19"/>
  </si>
  <si>
    <t>意見交換会等を通じた愛知県進出企業間のネットワーク形成
政府訪問による情報収集・企業側の要望伝達
進出企業からの相談対応
インドから日本への技能実習生に係る調整、PR</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0" eb="32">
      <t>ホウモン</t>
    </rPh>
    <rPh sb="35" eb="37">
      <t>ジョウホウ</t>
    </rPh>
    <rPh sb="37" eb="39">
      <t>シュウシュウ</t>
    </rPh>
    <rPh sb="40" eb="42">
      <t>キギョウ</t>
    </rPh>
    <rPh sb="42" eb="43">
      <t>ガワ</t>
    </rPh>
    <rPh sb="44" eb="46">
      <t>ヨウボウ</t>
    </rPh>
    <rPh sb="46" eb="48">
      <t>デンタツ</t>
    </rPh>
    <rPh sb="49" eb="51">
      <t>シンシュツ</t>
    </rPh>
    <rPh sb="51" eb="53">
      <t>キギョウ</t>
    </rPh>
    <rPh sb="56" eb="58">
      <t>ソウダン</t>
    </rPh>
    <rPh sb="58" eb="60">
      <t>タイオウ</t>
    </rPh>
    <rPh sb="66" eb="68">
      <t>ニホン</t>
    </rPh>
    <rPh sb="70" eb="72">
      <t>ギノウ</t>
    </rPh>
    <rPh sb="72" eb="75">
      <t>ジッシュウセイ</t>
    </rPh>
    <rPh sb="76" eb="77">
      <t>カカワ</t>
    </rPh>
    <rPh sb="78" eb="80">
      <t>チョウセイ</t>
    </rPh>
    <phoneticPr fontId="21"/>
  </si>
  <si>
    <t>愛知県インドネシアサポートデスク</t>
    <rPh sb="0" eb="3">
      <t>アイチケン</t>
    </rPh>
    <phoneticPr fontId="19"/>
  </si>
  <si>
    <t>T&amp;K法律事務所</t>
    <rPh sb="3" eb="5">
      <t>ホウリツ</t>
    </rPh>
    <rPh sb="5" eb="7">
      <t>ジム</t>
    </rPh>
    <rPh sb="7" eb="8">
      <t>ショ</t>
    </rPh>
    <phoneticPr fontId="19"/>
  </si>
  <si>
    <t>本県とインドネシア経済担当調整大臣府との経済連携の一環として、インドネシアで事業を展開する既進出県内企業及び今後インドネシアへの進出を検討する県内企業を現地で支援するため。</t>
    <rPh sb="0" eb="2">
      <t>ホンケン</t>
    </rPh>
    <rPh sb="9" eb="18">
      <t>ケイザイタントウチョウセイダイジンフ</t>
    </rPh>
    <rPh sb="20" eb="22">
      <t>ケイザイ</t>
    </rPh>
    <rPh sb="22" eb="24">
      <t>レンケイ</t>
    </rPh>
    <rPh sb="25" eb="27">
      <t>イッカン</t>
    </rPh>
    <rPh sb="38" eb="40">
      <t>ジギョウ</t>
    </rPh>
    <rPh sb="41" eb="43">
      <t>テンカイ</t>
    </rPh>
    <rPh sb="45" eb="46">
      <t>スデ</t>
    </rPh>
    <rPh sb="46" eb="48">
      <t>シンシュツ</t>
    </rPh>
    <rPh sb="48" eb="50">
      <t>ケンナイ</t>
    </rPh>
    <rPh sb="50" eb="52">
      <t>キギョウ</t>
    </rPh>
    <rPh sb="52" eb="53">
      <t>オヨ</t>
    </rPh>
    <rPh sb="54" eb="56">
      <t>コンゴ</t>
    </rPh>
    <rPh sb="64" eb="66">
      <t>シンシュツ</t>
    </rPh>
    <rPh sb="67" eb="69">
      <t>ケントウ</t>
    </rPh>
    <rPh sb="71" eb="73">
      <t>ケンナイ</t>
    </rPh>
    <rPh sb="73" eb="75">
      <t>キギョウ</t>
    </rPh>
    <rPh sb="76" eb="78">
      <t>ゲンチ</t>
    </rPh>
    <rPh sb="79" eb="81">
      <t>シエン</t>
    </rPh>
    <phoneticPr fontId="21"/>
  </si>
  <si>
    <t>意見交換会等を通じた愛知県進出企業間のネットワーク形成
メルマガ等による現地ビジネス情報の提供
進出企業からの相談対応</t>
    <rPh sb="0" eb="2">
      <t>イケン</t>
    </rPh>
    <rPh sb="2" eb="5">
      <t>コウカンカイ</t>
    </rPh>
    <rPh sb="5" eb="6">
      <t>トウ</t>
    </rPh>
    <rPh sb="7" eb="8">
      <t>ツウ</t>
    </rPh>
    <rPh sb="10" eb="13">
      <t>アイチケン</t>
    </rPh>
    <rPh sb="13" eb="15">
      <t>シンシュツ</t>
    </rPh>
    <rPh sb="15" eb="18">
      <t>キギョウカン</t>
    </rPh>
    <rPh sb="25" eb="27">
      <t>ケイセイ</t>
    </rPh>
    <rPh sb="32" eb="33">
      <t>トウ</t>
    </rPh>
    <rPh sb="36" eb="38">
      <t>ゲンチ</t>
    </rPh>
    <rPh sb="42" eb="44">
      <t>ジョウホウ</t>
    </rPh>
    <rPh sb="45" eb="47">
      <t>テイキョウ</t>
    </rPh>
    <rPh sb="48" eb="50">
      <t>シンシュツ</t>
    </rPh>
    <rPh sb="50" eb="52">
      <t>キギョウ</t>
    </rPh>
    <rPh sb="55" eb="57">
      <t>ソウダン</t>
    </rPh>
    <rPh sb="57" eb="59">
      <t>タイオウ</t>
    </rPh>
    <phoneticPr fontId="21"/>
  </si>
  <si>
    <t>https://www.pref.aichi.jp/soshiki/ricchitsusho/20171225.html</t>
    <phoneticPr fontId="19"/>
  </si>
  <si>
    <t>インドネシア</t>
    <phoneticPr fontId="19"/>
  </si>
  <si>
    <t>http://www.shnagasaki.com.cn/</t>
    <phoneticPr fontId="19"/>
  </si>
  <si>
    <t>http://seoul-nagasaki.com</t>
    <phoneticPr fontId="21"/>
  </si>
  <si>
    <t>中国ビジネスサポートデスク</t>
    <phoneticPr fontId="21"/>
  </si>
  <si>
    <t>c</t>
    <phoneticPr fontId="21"/>
  </si>
  <si>
    <t>経営支援課</t>
    <rPh sb="0" eb="2">
      <t>ケイエイ</t>
    </rPh>
    <rPh sb="2" eb="4">
      <t>シエン</t>
    </rPh>
    <rPh sb="4" eb="5">
      <t>カ</t>
    </rPh>
    <phoneticPr fontId="21"/>
  </si>
  <si>
    <t>http://www.pref.nagasaki.jp/bunrui/shigoto-sangyo/sangyoshien/kaigai/china-support/</t>
    <phoneticPr fontId="21"/>
  </si>
  <si>
    <t>H22</t>
    <phoneticPr fontId="21"/>
  </si>
  <si>
    <t>http://www.pref.nagasaki.jp/bunrui/shigoto-sangyo/sangyoshien/kaigai/china-support/</t>
    <phoneticPr fontId="21"/>
  </si>
  <si>
    <t>ベトナム</t>
    <phoneticPr fontId="21"/>
  </si>
  <si>
    <t>H25</t>
    <phoneticPr fontId="21"/>
  </si>
  <si>
    <t>http://www.pref.nagasaki.jp/bunrui/shigoto-sangyo/sangyoshien/kaigai/tounan-support/</t>
    <phoneticPr fontId="21"/>
  </si>
  <si>
    <t>ジャカルタ</t>
    <phoneticPr fontId="21"/>
  </si>
  <si>
    <t>カンボジア</t>
    <phoneticPr fontId="21"/>
  </si>
  <si>
    <t>プノンペン</t>
    <phoneticPr fontId="21"/>
  </si>
  <si>
    <t>ヤンゴン</t>
    <phoneticPr fontId="21"/>
  </si>
  <si>
    <t>笠間台湾交流事務所</t>
    <rPh sb="0" eb="2">
      <t>カサマ</t>
    </rPh>
    <rPh sb="2" eb="4">
      <t>タイワン</t>
    </rPh>
    <rPh sb="4" eb="6">
      <t>コウリュウ</t>
    </rPh>
    <rPh sb="6" eb="8">
      <t>ジム</t>
    </rPh>
    <rPh sb="8" eb="9">
      <t>ショ</t>
    </rPh>
    <phoneticPr fontId="19"/>
  </si>
  <si>
    <t>一般財団法人笠間市農業公社</t>
    <rPh sb="0" eb="2">
      <t>イッパン</t>
    </rPh>
    <rPh sb="2" eb="4">
      <t>ザイダン</t>
    </rPh>
    <rPh sb="4" eb="6">
      <t>ホウジン</t>
    </rPh>
    <rPh sb="6" eb="9">
      <t>カサマシ</t>
    </rPh>
    <rPh sb="9" eb="11">
      <t>ノウギョウ</t>
    </rPh>
    <rPh sb="11" eb="13">
      <t>コウシャ</t>
    </rPh>
    <phoneticPr fontId="19"/>
  </si>
  <si>
    <t>笠間市の認知度向上を図り、観光客の誘客や文化教育面での交流、工芸品や特産品等の販路開拓支援、東京オリンピック・バラリンピックの事前キャンプ地誘致など幅広い分野での支援を行う。</t>
    <rPh sb="0" eb="3">
      <t>カサマシ</t>
    </rPh>
    <rPh sb="4" eb="7">
      <t>ニンチド</t>
    </rPh>
    <rPh sb="7" eb="9">
      <t>コウジョウ</t>
    </rPh>
    <rPh sb="10" eb="11">
      <t>ハカ</t>
    </rPh>
    <rPh sb="13" eb="16">
      <t>カンコウキャク</t>
    </rPh>
    <rPh sb="17" eb="19">
      <t>ユウキャク</t>
    </rPh>
    <rPh sb="20" eb="22">
      <t>ブンカ</t>
    </rPh>
    <rPh sb="22" eb="24">
      <t>キョウイク</t>
    </rPh>
    <rPh sb="24" eb="25">
      <t>メン</t>
    </rPh>
    <rPh sb="27" eb="29">
      <t>コウリュウ</t>
    </rPh>
    <rPh sb="30" eb="33">
      <t>コウゲイヒン</t>
    </rPh>
    <rPh sb="34" eb="38">
      <t>トクサンヒントウ</t>
    </rPh>
    <rPh sb="39" eb="41">
      <t>ハンロ</t>
    </rPh>
    <rPh sb="41" eb="43">
      <t>カイタク</t>
    </rPh>
    <rPh sb="43" eb="45">
      <t>シエン</t>
    </rPh>
    <rPh sb="46" eb="48">
      <t>トウキョウ</t>
    </rPh>
    <rPh sb="63" eb="65">
      <t>ジゼン</t>
    </rPh>
    <rPh sb="69" eb="70">
      <t>チ</t>
    </rPh>
    <rPh sb="70" eb="72">
      <t>ユウチ</t>
    </rPh>
    <rPh sb="74" eb="76">
      <t>ハバヒロ</t>
    </rPh>
    <rPh sb="77" eb="79">
      <t>ブンヤ</t>
    </rPh>
    <rPh sb="81" eb="83">
      <t>シエン</t>
    </rPh>
    <rPh sb="84" eb="85">
      <t>オコナ</t>
    </rPh>
    <phoneticPr fontId="19"/>
  </si>
  <si>
    <t>平成30年8月23日設置</t>
    <rPh sb="0" eb="2">
      <t>ヘイセイ</t>
    </rPh>
    <rPh sb="4" eb="5">
      <t>ネン</t>
    </rPh>
    <rPh sb="6" eb="7">
      <t>ガツ</t>
    </rPh>
    <rPh sb="9" eb="10">
      <t>ニチ</t>
    </rPh>
    <rPh sb="10" eb="12">
      <t>セッチ</t>
    </rPh>
    <phoneticPr fontId="19"/>
  </si>
  <si>
    <t>a</t>
    <phoneticPr fontId="21"/>
  </si>
  <si>
    <t>国際交流事業の推進を図るため、中国、韓国に次ぐ訪日客を有し、親日家でリピーターが特に多い台湾に焦点をあて、新たな観光・交流の拠点として、「台湾交流事務所」を設置し、インバウンド誘客や地場産業の発展のためＰＲをすすめ、笠間市の交流人口の拡大や地域経済の活性化を目指していく。</t>
    <phoneticPr fontId="19"/>
  </si>
  <si>
    <t>（株）マイツ</t>
    <phoneticPr fontId="19"/>
  </si>
  <si>
    <t>http://www.pref.okayama.jp/page/detail-57920.html</t>
    <phoneticPr fontId="21"/>
  </si>
  <si>
    <t>・H21から業務委託
・大連ビジネスサポートデスクは2013年3月をもって廃止し、岡山県上海事務所に統合している。</t>
    <phoneticPr fontId="19"/>
  </si>
  <si>
    <t>ベトナム</t>
    <phoneticPr fontId="21"/>
  </si>
  <si>
    <t>（株）I-GLOCAL</t>
    <phoneticPr fontId="19"/>
  </si>
  <si>
    <t>・現地での事業展開に関するアドバイス
・商談先企業の紹介やアポイントメントの手配
・現地事情のレクチャー
・見本市・商談会への出展支援
・その他現地情報の収集・提供
等</t>
    <phoneticPr fontId="21"/>
  </si>
  <si>
    <t>タイ</t>
    <phoneticPr fontId="19"/>
  </si>
  <si>
    <t>タイ</t>
    <phoneticPr fontId="21"/>
  </si>
  <si>
    <t>アジア・アライアンス・パートナージャパン（株）</t>
    <phoneticPr fontId="19"/>
  </si>
  <si>
    <t>（公社）日本インドネシア経済協力事業協会</t>
    <phoneticPr fontId="19"/>
  </si>
  <si>
    <t>岡山県PR中国デスク</t>
    <rPh sb="0" eb="3">
      <t>オカヤマケン</t>
    </rPh>
    <rPh sb="5" eb="7">
      <t>チュウゴク</t>
    </rPh>
    <phoneticPr fontId="21"/>
  </si>
  <si>
    <t>ｲﾝﾌｨﾆﾃｨ・ｺﾐｭﾆｹｰｼｮﾝｽﾞ(株)</t>
    <phoneticPr fontId="19"/>
  </si>
  <si>
    <t>H21</t>
    <phoneticPr fontId="21"/>
  </si>
  <si>
    <t>観光課</t>
    <rPh sb="0" eb="3">
      <t>カンコウカ</t>
    </rPh>
    <phoneticPr fontId="21"/>
  </si>
  <si>
    <t>岡山県の観光ＰＲ、旅行会社への送客要請、航空会社との連絡調整等を現地で継続的に実施することにより、中国での本県認知度向上と一層の誘客促進を図るとともに、岡山空港における中国路線の維持・拡大を図るため</t>
    <phoneticPr fontId="21"/>
  </si>
  <si>
    <t>・現地での情報収集・情報発信
・旅行会社，メディア等へのプロモーション活動
等</t>
    <rPh sb="1" eb="3">
      <t>ゲンチ</t>
    </rPh>
    <rPh sb="5" eb="7">
      <t>ジョウホウ</t>
    </rPh>
    <rPh sb="7" eb="9">
      <t>シュウシュウ</t>
    </rPh>
    <rPh sb="10" eb="12">
      <t>ジョウホウ</t>
    </rPh>
    <rPh sb="12" eb="14">
      <t>ハッシン</t>
    </rPh>
    <rPh sb="38" eb="39">
      <t>トウ</t>
    </rPh>
    <phoneticPr fontId="21"/>
  </si>
  <si>
    <t>岡山県PR韓国デスク</t>
    <rPh sb="0" eb="3">
      <t>オカヤマケン</t>
    </rPh>
    <rPh sb="5" eb="7">
      <t>カンコク</t>
    </rPh>
    <phoneticPr fontId="21"/>
  </si>
  <si>
    <t>(株)リンカイ</t>
    <phoneticPr fontId="19"/>
  </si>
  <si>
    <t>岡山県の観光ＰＲ、旅行会社への送客要請、航空会社との連絡調整等を現地で継続的に実施することにより、韓国での本県認知度向上と一層の誘客促進を図る。また、岡山－韓国線の定期路線の継続・拡大を図るため</t>
    <phoneticPr fontId="21"/>
  </si>
  <si>
    <t>岡山県PR台湾デスク</t>
    <rPh sb="0" eb="3">
      <t>オカヤマケン</t>
    </rPh>
    <rPh sb="5" eb="7">
      <t>タイワン</t>
    </rPh>
    <phoneticPr fontId="21"/>
  </si>
  <si>
    <t>J&amp;T CONTENTS(株)</t>
    <phoneticPr fontId="19"/>
  </si>
  <si>
    <t>岡山県の観光ＰＲ、旅行会社への送客要請、航空会社との連絡調整等を現地で継続的に実施することにより、台湾での本県認知度向上と一層の誘客促進を図る。また、岡山空港における台湾線の継続・拡大を図るため</t>
    <phoneticPr fontId="21"/>
  </si>
  <si>
    <t>岡山県PRタイデスク</t>
    <rPh sb="0" eb="3">
      <t>オカヤマケン</t>
    </rPh>
    <phoneticPr fontId="21"/>
  </si>
  <si>
    <t>(株)Relation</t>
    <phoneticPr fontId="19"/>
  </si>
  <si>
    <t>H27</t>
    <phoneticPr fontId="21"/>
  </si>
  <si>
    <t>岡山県の観光ＰＲ、旅行会社への送客要請等を現地で継続的に実施することにより、タイでの本県認知度向上と一層の誘客促進を図るため</t>
    <phoneticPr fontId="21"/>
  </si>
  <si>
    <t>岡山県PR香港デスク</t>
    <rPh sb="0" eb="3">
      <t>オカヤマケン</t>
    </rPh>
    <rPh sb="5" eb="7">
      <t>ホンコン</t>
    </rPh>
    <phoneticPr fontId="21"/>
  </si>
  <si>
    <t>ｺﾝﾊﾟｽｺﾐｭﾆｹｰｼｮﾝｽﾞ(株)</t>
    <phoneticPr fontId="19"/>
  </si>
  <si>
    <t>H29</t>
    <phoneticPr fontId="21"/>
  </si>
  <si>
    <t>香港における訪日旅行に関する情報を収集、分析し、継続的に岡山県の観光情報を、メディア等へ提供することにより、香港での本県認知度向上と一層の誘客促進を図る。また、岡山－香港線の定期路線の継続・拡大を図るため</t>
    <phoneticPr fontId="21"/>
  </si>
  <si>
    <t>岡山県PRフランスデスク</t>
    <rPh sb="0" eb="3">
      <t>オカヤマケン</t>
    </rPh>
    <phoneticPr fontId="21"/>
  </si>
  <si>
    <t>フランス</t>
    <phoneticPr fontId="19"/>
  </si>
  <si>
    <t>フランス</t>
    <phoneticPr fontId="21"/>
  </si>
  <si>
    <t>パリ</t>
    <phoneticPr fontId="19"/>
  </si>
  <si>
    <t>パリ</t>
    <phoneticPr fontId="21"/>
  </si>
  <si>
    <t>ネットファム(株)</t>
    <phoneticPr fontId="19"/>
  </si>
  <si>
    <t>H30</t>
    <phoneticPr fontId="21"/>
  </si>
  <si>
    <t>岡山県の観光ＰＲ、旅行会社への送客要請等を現地で継続的に実施することにより、フランスでの本県認知度向上と一層の誘客促進を図るため</t>
    <phoneticPr fontId="21"/>
  </si>
  <si>
    <t>H23</t>
    <phoneticPr fontId="21"/>
  </si>
  <si>
    <t>http://okinawa-ric.jp/kaigai/beijing/</t>
    <phoneticPr fontId="19"/>
  </si>
  <si>
    <t>H6</t>
    <phoneticPr fontId="21"/>
  </si>
  <si>
    <t>http://okinawa-ric.jp/kaigai/hongkong/</t>
    <phoneticPr fontId="19"/>
  </si>
  <si>
    <t>http://okinawa-ric.jp/kaigai/shanghai/</t>
    <phoneticPr fontId="19"/>
  </si>
  <si>
    <t>http://okinawa-ric.jp/kaigai/taipei/</t>
    <phoneticPr fontId="19"/>
  </si>
  <si>
    <t>http://okinawa-ric.jp/kaigai/</t>
    <phoneticPr fontId="19"/>
  </si>
  <si>
    <t>ワシントンDC</t>
    <phoneticPr fontId="19"/>
  </si>
  <si>
    <t>http://www.pref.okinawa.jp/site/chijiko/kichitai/washington.html</t>
    <phoneticPr fontId="19"/>
  </si>
  <si>
    <t>経済成長が著しく、企業の進出が顕著な中国における本県企業の活動を支援する。</t>
    <phoneticPr fontId="21"/>
  </si>
  <si>
    <t>http://www.shizuokash.com/</t>
    <phoneticPr fontId="21"/>
  </si>
  <si>
    <t>http://shizuokaseoul.com/</t>
    <phoneticPr fontId="21"/>
  </si>
  <si>
    <t>http://www.shizuoka.org.tw/</t>
    <phoneticPr fontId="21"/>
  </si>
  <si>
    <t>S63</t>
    <phoneticPr fontId="21"/>
  </si>
  <si>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21"/>
  </si>
  <si>
    <t>http://shizuoka-sea.com</t>
    <phoneticPr fontId="21"/>
  </si>
  <si>
    <t>パリ</t>
    <phoneticPr fontId="19"/>
  </si>
  <si>
    <t>凸版印刷株式会社</t>
    <rPh sb="0" eb="2">
      <t>トッパン</t>
    </rPh>
    <rPh sb="2" eb="4">
      <t>インサツ</t>
    </rPh>
    <rPh sb="4" eb="8">
      <t>カブシキガイシャ</t>
    </rPh>
    <phoneticPr fontId="19"/>
  </si>
  <si>
    <t>平成30年12月廃止</t>
    <rPh sb="8" eb="10">
      <t>ハイシ</t>
    </rPh>
    <phoneticPr fontId="19"/>
  </si>
  <si>
    <t>H26</t>
    <phoneticPr fontId="21"/>
  </si>
  <si>
    <t>①市場調査、販路開拓推進業務
②指導・助言、相談業務
③現地活動支援業務</t>
    <phoneticPr fontId="19"/>
  </si>
  <si>
    <t>現地活動支援業務を華東地区、華北地区、華南地区、内陸部に在住する現地連絡員を活用して県内企業の中国展開を支援</t>
    <phoneticPr fontId="19"/>
  </si>
  <si>
    <t>①市場調査、販路開拓推進業務
②イベント等開催業務
③指導・助言、相談業務
④現地活動支援業務</t>
    <phoneticPr fontId="19"/>
  </si>
  <si>
    <t>山梨県農産物等海外販売・情報発信拠点（シンガポール）</t>
    <rPh sb="0" eb="3">
      <t>ヤマナシケン</t>
    </rPh>
    <rPh sb="3" eb="6">
      <t>ノウサンブツ</t>
    </rPh>
    <rPh sb="6" eb="7">
      <t>トウ</t>
    </rPh>
    <rPh sb="7" eb="9">
      <t>カイガイ</t>
    </rPh>
    <rPh sb="9" eb="11">
      <t>ハンバイ</t>
    </rPh>
    <rPh sb="12" eb="14">
      <t>ジョウホウ</t>
    </rPh>
    <rPh sb="14" eb="16">
      <t>ハッシン</t>
    </rPh>
    <rPh sb="16" eb="18">
      <t>キョテン</t>
    </rPh>
    <phoneticPr fontId="19"/>
  </si>
  <si>
    <t>CREATIVE FOOD CONCEPT PTE LTD</t>
    <phoneticPr fontId="19"/>
  </si>
  <si>
    <t>H28</t>
    <phoneticPr fontId="19"/>
  </si>
  <si>
    <t>販売・輸出支援室</t>
    <rPh sb="0" eb="2">
      <t>ハンバイ</t>
    </rPh>
    <rPh sb="3" eb="5">
      <t>ユシュツ</t>
    </rPh>
    <rPh sb="5" eb="8">
      <t>シエンシツ</t>
    </rPh>
    <phoneticPr fontId="19"/>
  </si>
  <si>
    <t>東南アジアで県産農産物等の販路拡大・情報発信を図るため</t>
    <rPh sb="0" eb="2">
      <t>トウナン</t>
    </rPh>
    <rPh sb="6" eb="8">
      <t>ケンサン</t>
    </rPh>
    <rPh sb="8" eb="11">
      <t>ノウサンブツ</t>
    </rPh>
    <rPh sb="11" eb="12">
      <t>トウ</t>
    </rPh>
    <rPh sb="13" eb="15">
      <t>ハンロ</t>
    </rPh>
    <rPh sb="15" eb="17">
      <t>カクダイ</t>
    </rPh>
    <rPh sb="18" eb="20">
      <t>ジョウホウ</t>
    </rPh>
    <rPh sb="20" eb="22">
      <t>ハッシン</t>
    </rPh>
    <rPh sb="23" eb="24">
      <t>ハカ</t>
    </rPh>
    <phoneticPr fontId="19"/>
  </si>
  <si>
    <t>・テスト販売を通じたマーケティングデータの収集
・運医者の現地ネットワークを活用した県産品の販路開拓、消費者への遡及
・海外拠点と連携したプロモーションによる山梨ブランドの発信
・観光情報の発信等、拠点を活用したインバウンド誘致</t>
    <rPh sb="4" eb="6">
      <t>ハンバイ</t>
    </rPh>
    <rPh sb="7" eb="8">
      <t>ツウ</t>
    </rPh>
    <rPh sb="21" eb="23">
      <t>シュウシュウ</t>
    </rPh>
    <rPh sb="25" eb="26">
      <t>ウン</t>
    </rPh>
    <rPh sb="26" eb="28">
      <t>イシャ</t>
    </rPh>
    <rPh sb="29" eb="31">
      <t>ゲンチ</t>
    </rPh>
    <rPh sb="38" eb="40">
      <t>カツヨウ</t>
    </rPh>
    <rPh sb="42" eb="44">
      <t>ケンサン</t>
    </rPh>
    <rPh sb="44" eb="45">
      <t>ピン</t>
    </rPh>
    <rPh sb="46" eb="48">
      <t>ハンロ</t>
    </rPh>
    <rPh sb="48" eb="50">
      <t>カイタク</t>
    </rPh>
    <rPh sb="51" eb="54">
      <t>ショウヒシャ</t>
    </rPh>
    <rPh sb="56" eb="58">
      <t>ソキュウ</t>
    </rPh>
    <rPh sb="60" eb="62">
      <t>カイガイ</t>
    </rPh>
    <rPh sb="62" eb="64">
      <t>キョテン</t>
    </rPh>
    <rPh sb="65" eb="67">
      <t>レンケイ</t>
    </rPh>
    <rPh sb="79" eb="81">
      <t>ヤマナシ</t>
    </rPh>
    <rPh sb="86" eb="88">
      <t>ハッシン</t>
    </rPh>
    <rPh sb="90" eb="92">
      <t>カンコウ</t>
    </rPh>
    <rPh sb="92" eb="94">
      <t>ジョウホウ</t>
    </rPh>
    <rPh sb="95" eb="97">
      <t>ハッシン</t>
    </rPh>
    <rPh sb="97" eb="98">
      <t>トウ</t>
    </rPh>
    <rPh sb="99" eb="101">
      <t>キョテン</t>
    </rPh>
    <rPh sb="102" eb="104">
      <t>カツヨウ</t>
    </rPh>
    <rPh sb="112" eb="114">
      <t>ユウチ</t>
    </rPh>
    <phoneticPr fontId="19"/>
  </si>
  <si>
    <t>山梨県農産物等海外販売・情報発信拠点（マレーシア）</t>
    <rPh sb="0" eb="3">
      <t>ヤマナシケン</t>
    </rPh>
    <rPh sb="3" eb="6">
      <t>ノウサンブツ</t>
    </rPh>
    <rPh sb="6" eb="7">
      <t>トウ</t>
    </rPh>
    <rPh sb="7" eb="9">
      <t>カイガイ</t>
    </rPh>
    <rPh sb="9" eb="11">
      <t>ハンバイ</t>
    </rPh>
    <rPh sb="12" eb="14">
      <t>ジョウホウ</t>
    </rPh>
    <rPh sb="14" eb="16">
      <t>ハッシン</t>
    </rPh>
    <rPh sb="16" eb="18">
      <t>キョテン</t>
    </rPh>
    <phoneticPr fontId="19"/>
  </si>
  <si>
    <t>マレーシア</t>
    <phoneticPr fontId="21"/>
  </si>
  <si>
    <t>クアラルンプール</t>
    <phoneticPr fontId="21"/>
  </si>
  <si>
    <t>JMG TRADING SDN.BHD.</t>
    <phoneticPr fontId="19"/>
  </si>
  <si>
    <t>http://www.kfta.or.jp/kaigai-1.html</t>
    <phoneticPr fontId="19"/>
  </si>
  <si>
    <t>大連</t>
    <phoneticPr fontId="21"/>
  </si>
  <si>
    <t>H3</t>
    <phoneticPr fontId="21"/>
  </si>
  <si>
    <t>http://www.kfta.or.jp/kaigai-1.html</t>
    <phoneticPr fontId="19"/>
  </si>
  <si>
    <t>三重県</t>
    <rPh sb="0" eb="3">
      <t>ミエケン</t>
    </rPh>
    <phoneticPr fontId="19"/>
  </si>
  <si>
    <t>台湾プロモーション現地レップ</t>
    <rPh sb="0" eb="2">
      <t>タイワン</t>
    </rPh>
    <rPh sb="9" eb="11">
      <t>ゲンチ</t>
    </rPh>
    <phoneticPr fontId="19"/>
  </si>
  <si>
    <t>業務委託契約等</t>
    <phoneticPr fontId="19"/>
  </si>
  <si>
    <t>雇用経済部観光局海外誘客課</t>
    <rPh sb="0" eb="2">
      <t>コヨウ</t>
    </rPh>
    <rPh sb="2" eb="4">
      <t>ケイザイ</t>
    </rPh>
    <rPh sb="4" eb="5">
      <t>ブ</t>
    </rPh>
    <rPh sb="5" eb="8">
      <t>カンコウキョク</t>
    </rPh>
    <rPh sb="8" eb="10">
      <t>カイガイ</t>
    </rPh>
    <rPh sb="10" eb="12">
      <t>ユウキャク</t>
    </rPh>
    <rPh sb="12" eb="13">
      <t>カ</t>
    </rPh>
    <phoneticPr fontId="19"/>
  </si>
  <si>
    <t>台湾からの誘客における富裕層の旅行や、質の高いインセンティブツアーを誘致し、特に県内での消費額増加を図るため。</t>
    <rPh sb="0" eb="2">
      <t>タイワン</t>
    </rPh>
    <rPh sb="5" eb="7">
      <t>ユウキャク</t>
    </rPh>
    <rPh sb="11" eb="14">
      <t>フユウソウ</t>
    </rPh>
    <rPh sb="15" eb="17">
      <t>リョコウ</t>
    </rPh>
    <rPh sb="19" eb="20">
      <t>シツ</t>
    </rPh>
    <rPh sb="21" eb="22">
      <t>タカ</t>
    </rPh>
    <rPh sb="34" eb="36">
      <t>ユウチ</t>
    </rPh>
    <rPh sb="38" eb="39">
      <t>トク</t>
    </rPh>
    <rPh sb="40" eb="42">
      <t>ケンナイ</t>
    </rPh>
    <rPh sb="44" eb="47">
      <t>ショウヒガク</t>
    </rPh>
    <rPh sb="47" eb="49">
      <t>ゾウカ</t>
    </rPh>
    <rPh sb="50" eb="51">
      <t>ハカ</t>
    </rPh>
    <phoneticPr fontId="19"/>
  </si>
  <si>
    <t>・旅行会社へのセールス
・県セールスへの同行、ファムの実施
・現地メディア向け三重県の情報発信
・富裕層・インセンティブツアー誘致に向けた企画実施
・県による台湾でのプロモーション活動に係る情報提供、調整等</t>
    <rPh sb="13" eb="14">
      <t>ケン</t>
    </rPh>
    <rPh sb="20" eb="22">
      <t>ドウコウ</t>
    </rPh>
    <rPh sb="27" eb="29">
      <t>ジッシ</t>
    </rPh>
    <rPh sb="31" eb="33">
      <t>ゲンチ</t>
    </rPh>
    <rPh sb="37" eb="38">
      <t>ム</t>
    </rPh>
    <rPh sb="39" eb="42">
      <t>ミエケン</t>
    </rPh>
    <rPh sb="43" eb="45">
      <t>ジョウホウ</t>
    </rPh>
    <rPh sb="45" eb="47">
      <t>ハッシン</t>
    </rPh>
    <rPh sb="49" eb="52">
      <t>フユウソウ</t>
    </rPh>
    <rPh sb="63" eb="65">
      <t>ユウチ</t>
    </rPh>
    <rPh sb="66" eb="67">
      <t>ム</t>
    </rPh>
    <rPh sb="69" eb="71">
      <t>キカク</t>
    </rPh>
    <rPh sb="71" eb="73">
      <t>ジッシ</t>
    </rPh>
    <rPh sb="75" eb="76">
      <t>ケン</t>
    </rPh>
    <rPh sb="79" eb="81">
      <t>タイワン</t>
    </rPh>
    <rPh sb="90" eb="92">
      <t>カツドウ</t>
    </rPh>
    <rPh sb="93" eb="94">
      <t>カカ</t>
    </rPh>
    <rPh sb="95" eb="97">
      <t>ジョウホウ</t>
    </rPh>
    <rPh sb="97" eb="99">
      <t>テイキョウ</t>
    </rPh>
    <rPh sb="100" eb="102">
      <t>チョウセイ</t>
    </rPh>
    <rPh sb="102" eb="103">
      <t>トウ</t>
    </rPh>
    <phoneticPr fontId="21"/>
  </si>
  <si>
    <t>欧州富裕層及びＭＩＣＥ誘致レップ</t>
    <rPh sb="0" eb="2">
      <t>オウシュウ</t>
    </rPh>
    <rPh sb="2" eb="5">
      <t>フユウソウ</t>
    </rPh>
    <rPh sb="5" eb="6">
      <t>オヨ</t>
    </rPh>
    <rPh sb="11" eb="13">
      <t>ユウチ</t>
    </rPh>
    <phoneticPr fontId="19"/>
  </si>
  <si>
    <t>株式会社ＪＴＢ西日本インバウンド部</t>
    <rPh sb="0" eb="4">
      <t>カブシキガイシャ</t>
    </rPh>
    <rPh sb="7" eb="8">
      <t>ニシ</t>
    </rPh>
    <rPh sb="8" eb="10">
      <t>ニホン</t>
    </rPh>
    <rPh sb="16" eb="17">
      <t>ブ</t>
    </rPh>
    <phoneticPr fontId="19"/>
  </si>
  <si>
    <t>フランスを中心とする富裕層及び質の高いインセンティブツアーを誘致し、特に県内での消費額増加を図るため。</t>
    <rPh sb="5" eb="7">
      <t>チュウシン</t>
    </rPh>
    <rPh sb="10" eb="13">
      <t>フユウソウ</t>
    </rPh>
    <rPh sb="13" eb="14">
      <t>オヨ</t>
    </rPh>
    <rPh sb="15" eb="16">
      <t>シツ</t>
    </rPh>
    <rPh sb="17" eb="18">
      <t>タカ</t>
    </rPh>
    <rPh sb="30" eb="32">
      <t>ユウチ</t>
    </rPh>
    <rPh sb="34" eb="35">
      <t>トク</t>
    </rPh>
    <rPh sb="36" eb="38">
      <t>ケンナイ</t>
    </rPh>
    <rPh sb="40" eb="43">
      <t>ショウヒガク</t>
    </rPh>
    <rPh sb="43" eb="45">
      <t>ゾウカ</t>
    </rPh>
    <rPh sb="46" eb="47">
      <t>ハカ</t>
    </rPh>
    <phoneticPr fontId="19"/>
  </si>
  <si>
    <t>・旅行会社へのセールス及び関係強化
・県セールスにかかる調整及び同行
・誘客に繋がる取組の企画実施
・県によるフランスを中心とする欧州でのプロモーション活動に係る情報提供、調整等</t>
    <rPh sb="1" eb="3">
      <t>リョコウ</t>
    </rPh>
    <rPh sb="3" eb="5">
      <t>ガイシャ</t>
    </rPh>
    <rPh sb="11" eb="12">
      <t>オヨ</t>
    </rPh>
    <rPh sb="13" eb="15">
      <t>カンケイ</t>
    </rPh>
    <rPh sb="15" eb="17">
      <t>キョウカ</t>
    </rPh>
    <rPh sb="19" eb="20">
      <t>ケン</t>
    </rPh>
    <rPh sb="28" eb="30">
      <t>チョウセイ</t>
    </rPh>
    <rPh sb="30" eb="31">
      <t>オヨ</t>
    </rPh>
    <rPh sb="32" eb="34">
      <t>ドウコウ</t>
    </rPh>
    <rPh sb="36" eb="38">
      <t>ユウキャク</t>
    </rPh>
    <rPh sb="39" eb="40">
      <t>ツナ</t>
    </rPh>
    <rPh sb="42" eb="44">
      <t>トリクミ</t>
    </rPh>
    <rPh sb="45" eb="47">
      <t>キカク</t>
    </rPh>
    <rPh sb="47" eb="49">
      <t>ジッシ</t>
    </rPh>
    <rPh sb="51" eb="52">
      <t>ケン</t>
    </rPh>
    <rPh sb="60" eb="62">
      <t>チュウシン</t>
    </rPh>
    <rPh sb="65" eb="67">
      <t>オウシュウ</t>
    </rPh>
    <rPh sb="76" eb="78">
      <t>カツドウ</t>
    </rPh>
    <rPh sb="79" eb="80">
      <t>カカ</t>
    </rPh>
    <rPh sb="81" eb="83">
      <t>ジョウホウ</t>
    </rPh>
    <rPh sb="83" eb="85">
      <t>テイキョウ</t>
    </rPh>
    <rPh sb="86" eb="88">
      <t>チョウセイ</t>
    </rPh>
    <rPh sb="88" eb="89">
      <t>トウ</t>
    </rPh>
    <phoneticPr fontId="19"/>
  </si>
  <si>
    <t>c</t>
    <phoneticPr fontId="19"/>
  </si>
  <si>
    <t>業務委託契約等</t>
    <phoneticPr fontId="19"/>
  </si>
  <si>
    <t>誠亞國際有限公司</t>
    <phoneticPr fontId="19"/>
  </si>
  <si>
    <t>サンフランシスコ</t>
    <phoneticPr fontId="21"/>
  </si>
  <si>
    <t>ロサンゼルス</t>
    <phoneticPr fontId="19"/>
  </si>
  <si>
    <t>海外における東京観光のPR・東京のセールス活動など東京への旅行者送客に向けたサポートを行うため。</t>
    <phoneticPr fontId="21"/>
  </si>
  <si>
    <t>現地旅行エージェント、関連企業・団体への訪問・セールス、現地メディアへの情報提供、東京観光の資料配布、メールマガジン等による情報発信など。</t>
    <phoneticPr fontId="21"/>
  </si>
  <si>
    <t>ニューヨーク</t>
    <phoneticPr fontId="21"/>
  </si>
  <si>
    <t>H18</t>
    <phoneticPr fontId="21"/>
  </si>
  <si>
    <t>ロンドン</t>
    <phoneticPr fontId="21"/>
  </si>
  <si>
    <t>ミュンヘン</t>
    <phoneticPr fontId="21"/>
  </si>
  <si>
    <t>スペイン</t>
    <phoneticPr fontId="21"/>
  </si>
  <si>
    <t>マドリッド</t>
    <phoneticPr fontId="21"/>
  </si>
  <si>
    <t>イタリア</t>
    <phoneticPr fontId="21"/>
  </si>
  <si>
    <t>オーストラリア</t>
    <phoneticPr fontId="21"/>
  </si>
  <si>
    <t>カナダ</t>
    <phoneticPr fontId="21"/>
  </si>
  <si>
    <t>トロント</t>
    <phoneticPr fontId="21"/>
  </si>
  <si>
    <t>海外における東京観光のPR・東京のセールス活動など東京への旅行者送客に向けたサポートを行うため。</t>
    <phoneticPr fontId="21"/>
  </si>
  <si>
    <t>現地旅行エージェント、関連企業・団体への訪問・セールス、現地メディアへの情報提供、東京観光の資料配布、メールマガジン等による情報発信など。</t>
    <phoneticPr fontId="21"/>
  </si>
  <si>
    <t>ソウル</t>
    <phoneticPr fontId="21"/>
  </si>
  <si>
    <t>（公財）東京都中小企業振興公社タイ事務所</t>
    <phoneticPr fontId="19"/>
  </si>
  <si>
    <t>平成27年12月開設
職員数は平成29年9月末時点</t>
    <phoneticPr fontId="19"/>
  </si>
  <si>
    <t>Tokyo SME サポートデスク　インドネシア</t>
    <phoneticPr fontId="19"/>
  </si>
  <si>
    <t>ジャカルタ</t>
    <phoneticPr fontId="19"/>
  </si>
  <si>
    <t>PASIA株式会社</t>
    <phoneticPr fontId="19"/>
  </si>
  <si>
    <t>産業労働局商工部経営支援課</t>
    <phoneticPr fontId="19"/>
  </si>
  <si>
    <t>https://www.tokyo-trade-center.or.jp/TTC/support/indonesia.html</t>
    <phoneticPr fontId="19"/>
  </si>
  <si>
    <t>Ａｃｃｅｓｓ　ｔｏ　Ｔｏｋｙｏ</t>
    <phoneticPr fontId="19"/>
  </si>
  <si>
    <t>サンフランシスコ</t>
    <phoneticPr fontId="19"/>
  </si>
  <si>
    <t>H29</t>
    <phoneticPr fontId="21"/>
  </si>
  <si>
    <t>http://www.seisakukikaku.metro.tokyo.jp/invest_tokyo/japanese/access2tokyo.html</t>
    <phoneticPr fontId="21"/>
  </si>
  <si>
    <t>ロンドン</t>
    <phoneticPr fontId="19"/>
  </si>
  <si>
    <t>Ａｃｃｅｓｓ　ｔｏ　Ｔｏｋｙｏ</t>
    <phoneticPr fontId="19"/>
  </si>
  <si>
    <t>http://www.seisakukikaku.metro.tokyo.jp/invest_tokyo/japanese/access2tokyo.html</t>
    <phoneticPr fontId="21"/>
  </si>
  <si>
    <t>H30</t>
    <phoneticPr fontId="19"/>
  </si>
  <si>
    <t>生活文化局文化振興部企画調整課</t>
    <rPh sb="0" eb="2">
      <t>セイカツ</t>
    </rPh>
    <rPh sb="2" eb="4">
      <t>ブンカ</t>
    </rPh>
    <rPh sb="4" eb="5">
      <t>キョク</t>
    </rPh>
    <rPh sb="5" eb="7">
      <t>ブンカ</t>
    </rPh>
    <rPh sb="7" eb="9">
      <t>シンコウ</t>
    </rPh>
    <rPh sb="9" eb="10">
      <t>ブ</t>
    </rPh>
    <rPh sb="10" eb="12">
      <t>キカク</t>
    </rPh>
    <rPh sb="12" eb="15">
      <t>チョウセイカ</t>
    </rPh>
    <phoneticPr fontId="19"/>
  </si>
  <si>
    <t>FUROSHIKI PARIS及びからくり人形の動態展示を含めたパリ東京文化タンデム２０１８の実施に係るパリ市、パリ日本文化会館等との調整のため。</t>
    <phoneticPr fontId="19"/>
  </si>
  <si>
    <t>・パリ東京文化タンデム２０１８事業にかかるパリ市との調整
・東京都が主催として実施する文化事業の関係部署との調整
・ジャポニスム２０１８との連携にかかるパリ日本文化会館との調整
・パリの文化機関や民間等と連携した文化交流の事業調整</t>
    <phoneticPr fontId="19"/>
  </si>
  <si>
    <t>http://www.clairparis.org/ja/</t>
    <phoneticPr fontId="19"/>
  </si>
  <si>
    <t>平成30年4月より職員を派遣
平成30年度限りの予定</t>
    <rPh sb="0" eb="2">
      <t>ヘイセイ</t>
    </rPh>
    <rPh sb="4" eb="5">
      <t>ネン</t>
    </rPh>
    <rPh sb="6" eb="7">
      <t>ガツ</t>
    </rPh>
    <rPh sb="9" eb="11">
      <t>ショクイン</t>
    </rPh>
    <rPh sb="12" eb="14">
      <t>ハケン</t>
    </rPh>
    <rPh sb="15" eb="17">
      <t>ヘイセイ</t>
    </rPh>
    <rPh sb="19" eb="20">
      <t>ネン</t>
    </rPh>
    <rPh sb="20" eb="21">
      <t>ド</t>
    </rPh>
    <rPh sb="21" eb="22">
      <t>カギ</t>
    </rPh>
    <rPh sb="24" eb="26">
      <t>ヨテイ</t>
    </rPh>
    <phoneticPr fontId="19"/>
  </si>
  <si>
    <t>Tokyo SME サポートデスク　ベトナム</t>
  </si>
  <si>
    <t>ベトナム</t>
  </si>
  <si>
    <t>ホーチミン、
ハノイ（サテライトデスク）</t>
  </si>
  <si>
    <t>ABC株式会社</t>
  </si>
  <si>
    <t>https://www.tokyo-trade-center.or.jp/TTC/support/vietnam.html</t>
    <phoneticPr fontId="19"/>
  </si>
  <si>
    <t>平成30年6月開設</t>
    <rPh sb="0" eb="2">
      <t>ヘイセイ</t>
    </rPh>
    <rPh sb="4" eb="5">
      <t>ネン</t>
    </rPh>
    <rPh sb="6" eb="7">
      <t>ガツ</t>
    </rPh>
    <rPh sb="7" eb="9">
      <t>カイセツ</t>
    </rPh>
    <phoneticPr fontId="19"/>
  </si>
  <si>
    <t>c</t>
    <phoneticPr fontId="21"/>
  </si>
  <si>
    <t>㈱NET JAPAN
（㈱ハリマコーポレーション）</t>
  </si>
  <si>
    <t>バンコク</t>
    <phoneticPr fontId="19"/>
  </si>
  <si>
    <t>ビジネスサポーター</t>
    <phoneticPr fontId="19"/>
  </si>
  <si>
    <t>青島</t>
    <rPh sb="0" eb="2">
      <t>チンタオ</t>
    </rPh>
    <phoneticPr fontId="19"/>
  </si>
  <si>
    <t>現地在住者</t>
    <rPh sb="0" eb="2">
      <t>ゲンチ</t>
    </rPh>
    <rPh sb="2" eb="5">
      <t>ザイジュウシャ</t>
    </rPh>
    <phoneticPr fontId="19"/>
  </si>
  <si>
    <t>商工労働部
新産業振興課</t>
    <rPh sb="0" eb="2">
      <t>ショウコウ</t>
    </rPh>
    <rPh sb="2" eb="4">
      <t>ロウドウ</t>
    </rPh>
    <rPh sb="4" eb="5">
      <t>ブ</t>
    </rPh>
    <rPh sb="6" eb="9">
      <t>シンサンギョウ</t>
    </rPh>
    <rPh sb="9" eb="12">
      <t>シンコウカ</t>
    </rPh>
    <phoneticPr fontId="19"/>
  </si>
  <si>
    <t>中国における県内企業のビジネス展開を支援するため</t>
  </si>
  <si>
    <t xml:space="preserve">ビジネスに関する情報提供やアドバイス、現地におけるビジネスコーディネート
</t>
    <phoneticPr fontId="19"/>
  </si>
  <si>
    <t>-</t>
    <phoneticPr fontId="19"/>
  </si>
  <si>
    <t>BRIGHTSPOON</t>
    <phoneticPr fontId="19"/>
  </si>
  <si>
    <t>H23</t>
    <phoneticPr fontId="21"/>
  </si>
  <si>
    <t>ネットファム株式会社</t>
    <rPh sb="6" eb="8">
      <t>カブシキ</t>
    </rPh>
    <rPh sb="8" eb="10">
      <t>カイシャ</t>
    </rPh>
    <phoneticPr fontId="19"/>
  </si>
  <si>
    <t>フランスにおける観光に関する情報収集とプロモーションを強化するため旅行コンサルタント会社に委託する。</t>
    <rPh sb="8" eb="10">
      <t>カンコウ</t>
    </rPh>
    <rPh sb="11" eb="12">
      <t>カン</t>
    </rPh>
    <rPh sb="14" eb="16">
      <t>ジョウホウ</t>
    </rPh>
    <rPh sb="16" eb="18">
      <t>シュウシュウ</t>
    </rPh>
    <rPh sb="27" eb="29">
      <t>キョウカ</t>
    </rPh>
    <rPh sb="33" eb="35">
      <t>リョコウ</t>
    </rPh>
    <rPh sb="42" eb="44">
      <t>ガイシャ</t>
    </rPh>
    <rPh sb="45" eb="47">
      <t>イタク</t>
    </rPh>
    <phoneticPr fontId="21"/>
  </si>
  <si>
    <t>・マーケティング調査
・旅行会社向け誘客宣伝活動
・島根県観光プロモーション資料の作成補助
・旅行博への出展</t>
    <rPh sb="8" eb="10">
      <t>チョウサ</t>
    </rPh>
    <rPh sb="43" eb="45">
      <t>ホジョ</t>
    </rPh>
    <rPh sb="47" eb="49">
      <t>リョコウ</t>
    </rPh>
    <rPh sb="49" eb="50">
      <t>ハク</t>
    </rPh>
    <rPh sb="52" eb="54">
      <t>シュッテン</t>
    </rPh>
    <phoneticPr fontId="21"/>
  </si>
  <si>
    <t>北海道総合商事株式会社</t>
    <rPh sb="0" eb="3">
      <t>ホッカイドウ</t>
    </rPh>
    <rPh sb="3" eb="5">
      <t>ソウゴウ</t>
    </rPh>
    <rPh sb="5" eb="7">
      <t>ショウジ</t>
    </rPh>
    <rPh sb="7" eb="11">
      <t>カブシキガイシャ</t>
    </rPh>
    <phoneticPr fontId="19"/>
  </si>
  <si>
    <t>しまねブランド推進課</t>
    <rPh sb="7" eb="10">
      <t>スイシンカ</t>
    </rPh>
    <phoneticPr fontId="19"/>
  </si>
  <si>
    <t>・県内企業の相談及び支援業務
・現地情報の収集及び提供
・その他アテンド、観光情報の発信</t>
    <rPh sb="31" eb="32">
      <t>タ</t>
    </rPh>
    <rPh sb="37" eb="39">
      <t>カンコウ</t>
    </rPh>
    <rPh sb="39" eb="41">
      <t>ジョウホウ</t>
    </rPh>
    <rPh sb="42" eb="44">
      <t>ハッシン</t>
    </rPh>
    <phoneticPr fontId="19"/>
  </si>
  <si>
    <t>－</t>
    <phoneticPr fontId="19"/>
  </si>
  <si>
    <t>ヨーロッパにおける島根県産品販路拡大のため現地コーディネーターに委託する</t>
    <rPh sb="21" eb="23">
      <t>ゲンチ</t>
    </rPh>
    <rPh sb="32" eb="34">
      <t>イタク</t>
    </rPh>
    <phoneticPr fontId="19"/>
  </si>
  <si>
    <t>・輸入バイヤーへのセールス活動
・県内メーカーと輸入バイヤーとの取引の支援
・ヨーロッパにおける展示会・商談会等コーディネート及び出展・商談時の支援</t>
    <phoneticPr fontId="19"/>
  </si>
  <si>
    <t>スカイフック</t>
    <phoneticPr fontId="19"/>
  </si>
  <si>
    <t>アメリカにおける島根県産品販路拡大のために現地コーディネーターに委託する</t>
    <rPh sb="8" eb="11">
      <t>シマネケン</t>
    </rPh>
    <rPh sb="11" eb="13">
      <t>サンピン</t>
    </rPh>
    <rPh sb="13" eb="15">
      <t>ハンロ</t>
    </rPh>
    <rPh sb="15" eb="17">
      <t>カクダイ</t>
    </rPh>
    <rPh sb="21" eb="23">
      <t>ゲンチ</t>
    </rPh>
    <rPh sb="32" eb="34">
      <t>イタク</t>
    </rPh>
    <phoneticPr fontId="19"/>
  </si>
  <si>
    <t>・市場調査
・販促プロモーション支援
・アテンド、問い合わせ対応</t>
    <rPh sb="1" eb="3">
      <t>シジョウ</t>
    </rPh>
    <rPh sb="3" eb="5">
      <t>チョウサ</t>
    </rPh>
    <rPh sb="7" eb="9">
      <t>ハンソク</t>
    </rPh>
    <rPh sb="16" eb="18">
      <t>シエン</t>
    </rPh>
    <rPh sb="25" eb="26">
      <t>ト</t>
    </rPh>
    <rPh sb="27" eb="28">
      <t>ア</t>
    </rPh>
    <rPh sb="30" eb="32">
      <t>タイオウ</t>
    </rPh>
    <phoneticPr fontId="19"/>
  </si>
  <si>
    <t>島根県ロシアビジネスサポートセンター</t>
    <phoneticPr fontId="19"/>
  </si>
  <si>
    <t>ロシア</t>
    <phoneticPr fontId="19"/>
  </si>
  <si>
    <t>ウラジオストク</t>
    <phoneticPr fontId="19"/>
  </si>
  <si>
    <t>H30</t>
    <phoneticPr fontId="19"/>
  </si>
  <si>
    <t>島根県企業のロシア事業展開を支援する窓口を設置</t>
    <phoneticPr fontId="19"/>
  </si>
  <si>
    <t>神戸市</t>
    <rPh sb="0" eb="3">
      <t>コウベシ</t>
    </rPh>
    <phoneticPr fontId="19"/>
  </si>
  <si>
    <t>シアトル</t>
    <phoneticPr fontId="19"/>
  </si>
  <si>
    <t>米国西海岸における航空・宇宙分野、IT分野等における相互の経済・人的交流を促進するため</t>
    <phoneticPr fontId="19"/>
  </si>
  <si>
    <t>・米国西海岸における経済交流事業の実施
・米国シリコンバレーなどにおける若手起業家支援団体との交流事業
・航空・宇宙分野及び先端医療分野における人材育成・交流事業</t>
    <phoneticPr fontId="19"/>
  </si>
  <si>
    <t>http://cityofkobe.org/</t>
    <phoneticPr fontId="19"/>
  </si>
  <si>
    <t>S60</t>
    <phoneticPr fontId="21"/>
  </si>
  <si>
    <t>http://www.tj-kobe.org/ja/</t>
    <phoneticPr fontId="19"/>
  </si>
  <si>
    <t>http://www.kobeport.org/ja/club.html</t>
    <phoneticPr fontId="19"/>
  </si>
  <si>
    <t>神戸市</t>
    <rPh sb="0" eb="3">
      <t>コウベシ</t>
    </rPh>
    <phoneticPr fontId="5"/>
  </si>
  <si>
    <t>国際部国際課</t>
    <rPh sb="0" eb="2">
      <t>コクサイ</t>
    </rPh>
    <rPh sb="3" eb="5">
      <t>コクサイ</t>
    </rPh>
    <rPh sb="5" eb="6">
      <t>カ</t>
    </rPh>
    <phoneticPr fontId="5"/>
  </si>
  <si>
    <t>東南アジア（ASEAN10か国）及びインド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トウナン</t>
    </rPh>
    <rPh sb="14" eb="15">
      <t>コク</t>
    </rPh>
    <rPh sb="16" eb="17">
      <t>オヨ</t>
    </rPh>
    <phoneticPr fontId="5"/>
  </si>
  <si>
    <t>欧州地域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オウシュウ</t>
    </rPh>
    <rPh sb="2" eb="4">
      <t>チイキ</t>
    </rPh>
    <phoneticPr fontId="5"/>
  </si>
  <si>
    <t>台湾</t>
    <rPh sb="0" eb="2">
      <t>タイワン</t>
    </rPh>
    <phoneticPr fontId="5"/>
  </si>
  <si>
    <t>台北</t>
    <rPh sb="0" eb="2">
      <t>タイペイ</t>
    </rPh>
    <phoneticPr fontId="5"/>
  </si>
  <si>
    <t>神戸海外観光ネットワーク拠点</t>
    <rPh sb="0" eb="2">
      <t>コウベ</t>
    </rPh>
    <rPh sb="2" eb="4">
      <t>カイガイ</t>
    </rPh>
    <rPh sb="4" eb="6">
      <t>カンコウ</t>
    </rPh>
    <rPh sb="12" eb="14">
      <t>キョテン</t>
    </rPh>
    <phoneticPr fontId="5"/>
  </si>
  <si>
    <t>フランス</t>
    <phoneticPr fontId="21"/>
  </si>
  <si>
    <t>パリ</t>
    <phoneticPr fontId="21"/>
  </si>
  <si>
    <t>㈱ネットファム</t>
    <phoneticPr fontId="19"/>
  </si>
  <si>
    <t>H29</t>
    <phoneticPr fontId="19"/>
  </si>
  <si>
    <t>(一財)神戸観光局</t>
    <rPh sb="1" eb="2">
      <t>イチ</t>
    </rPh>
    <rPh sb="2" eb="3">
      <t>ザイ</t>
    </rPh>
    <rPh sb="4" eb="6">
      <t>コウベ</t>
    </rPh>
    <rPh sb="6" eb="9">
      <t>カンコウキョク</t>
    </rPh>
    <phoneticPr fontId="5"/>
  </si>
  <si>
    <t>http://www.beihaidao-china.com/</t>
    <phoneticPr fontId="19"/>
  </si>
  <si>
    <t>韓国からの観光客誘致や物産の販路拡大などの促進事業を展開するため、北東北三県と合同で開設</t>
    <phoneticPr fontId="21"/>
  </si>
  <si>
    <t>http://www.beautifuljapan.or.kr/</t>
    <phoneticPr fontId="21"/>
  </si>
  <si>
    <r>
      <t>北海道とサハリン州</t>
    </r>
    <r>
      <rPr>
        <b/>
        <sz val="10"/>
        <color theme="1"/>
        <rFont val="ＭＳ Ｐゴシック"/>
        <family val="3"/>
        <charset val="128"/>
      </rPr>
      <t>等</t>
    </r>
    <r>
      <rPr>
        <sz val="10"/>
        <color theme="1"/>
        <rFont val="ＭＳ Ｐゴシック"/>
        <family val="3"/>
        <charset val="128"/>
      </rPr>
      <t>との交流事業の展開により友好・信頼関係が構築される中、北海道の直営事務所として州政府機関との信頼関係を強化、正確・迅速な情報収集を行い、交流をより活発にさせるための拠点として設置</t>
    </r>
    <rPh sb="9" eb="10">
      <t>トウ</t>
    </rPh>
    <phoneticPr fontId="21"/>
  </si>
  <si>
    <r>
      <t>香港を拠点として、</t>
    </r>
    <r>
      <rPr>
        <sz val="10"/>
        <rFont val="ＭＳ Ｐゴシック"/>
        <family val="3"/>
        <charset val="128"/>
      </rPr>
      <t>東アジア・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
    <rPh sb="9" eb="10">
      <t>ヒガシ</t>
    </rPh>
    <rPh sb="140" eb="141">
      <t>ケン</t>
    </rPh>
    <rPh sb="141" eb="143">
      <t>サンピン</t>
    </rPh>
    <rPh sb="144" eb="146">
      <t>ハンロ</t>
    </rPh>
    <rPh sb="146" eb="148">
      <t>カクダイ</t>
    </rPh>
    <rPh sb="148" eb="149">
      <t>トウ</t>
    </rPh>
    <phoneticPr fontId="21"/>
  </si>
  <si>
    <t>http://www.pref.tochigi.lg.jp/f04/work/shoukougyou/kokusaikeizai/1183621604187.html</t>
  </si>
  <si>
    <t>b</t>
    <phoneticPr fontId="21"/>
  </si>
  <si>
    <t>H2</t>
    <phoneticPr fontId="19"/>
  </si>
  <si>
    <t>①産業経済情報の収集・発信
②県内企業・団体等からの依頼による調査
③県産品の市場開拓
④本県産業・観光等の紹介・ＰＲ
⑤本県海外進出企業間のネットワーク化
⑥現地経済団体等との交流</t>
    <phoneticPr fontId="21"/>
  </si>
  <si>
    <t>・現地の市場・経済情報の収集・提供
・県内企業の貿易、海外投資の支援
・県内企業が商用等で現地を訪問する際の連絡調整
・観光客誘致に関する活動等</t>
    <rPh sb="1" eb="3">
      <t>ゲンチ</t>
    </rPh>
    <rPh sb="4" eb="6">
      <t>シジョウ</t>
    </rPh>
    <rPh sb="6" eb="8">
      <t>イチシジョウ</t>
    </rPh>
    <rPh sb="7" eb="9">
      <t>ケイザイ</t>
    </rPh>
    <rPh sb="9" eb="11">
      <t>ジョウホウ</t>
    </rPh>
    <rPh sb="12" eb="14">
      <t>シュウシュウ</t>
    </rPh>
    <rPh sb="15" eb="17">
      <t>テイキョウ</t>
    </rPh>
    <rPh sb="19" eb="21">
      <t>ケンナイ</t>
    </rPh>
    <rPh sb="21" eb="23">
      <t>キギョウ</t>
    </rPh>
    <rPh sb="24" eb="26">
      <t>ボウエキ</t>
    </rPh>
    <rPh sb="27" eb="29">
      <t>カイガイ</t>
    </rPh>
    <rPh sb="29" eb="31">
      <t>トウシ</t>
    </rPh>
    <rPh sb="32" eb="34">
      <t>シエン</t>
    </rPh>
    <rPh sb="36" eb="38">
      <t>ケンナイ</t>
    </rPh>
    <rPh sb="38" eb="40">
      <t>キギョウ</t>
    </rPh>
    <rPh sb="41" eb="43">
      <t>ショウヨウ</t>
    </rPh>
    <rPh sb="43" eb="44">
      <t>トウ</t>
    </rPh>
    <rPh sb="45" eb="47">
      <t>ゲンチ</t>
    </rPh>
    <rPh sb="48" eb="50">
      <t>ホウモン</t>
    </rPh>
    <rPh sb="52" eb="53">
      <t>サイ</t>
    </rPh>
    <rPh sb="54" eb="56">
      <t>レンラク</t>
    </rPh>
    <rPh sb="56" eb="58">
      <t>チョウセイ</t>
    </rPh>
    <rPh sb="60" eb="62">
      <t>カンコウ</t>
    </rPh>
    <rPh sb="62" eb="63">
      <t>キャク</t>
    </rPh>
    <rPh sb="63" eb="65">
      <t>ユウチ</t>
    </rPh>
    <rPh sb="66" eb="67">
      <t>カン</t>
    </rPh>
    <rPh sb="69" eb="71">
      <t>カツドウ</t>
    </rPh>
    <rPh sb="71" eb="72">
      <t>トウ</t>
    </rPh>
    <phoneticPr fontId="21"/>
  </si>
  <si>
    <t>台北</t>
    <phoneticPr fontId="21"/>
  </si>
  <si>
    <t>業務委託契約等
（公益財団法人　みやざき観光コンベンション協会の委託）</t>
    <rPh sb="0" eb="2">
      <t>ギョウム</t>
    </rPh>
    <rPh sb="2" eb="4">
      <t>イタク</t>
    </rPh>
    <rPh sb="4" eb="6">
      <t>ケイヤク</t>
    </rPh>
    <rPh sb="6" eb="7">
      <t>ナド</t>
    </rPh>
    <rPh sb="9" eb="11">
      <t>コウエキ</t>
    </rPh>
    <rPh sb="11" eb="13">
      <t>ザイダン</t>
    </rPh>
    <rPh sb="13" eb="15">
      <t>ホウジン</t>
    </rPh>
    <rPh sb="20" eb="22">
      <t>カンコウ</t>
    </rPh>
    <rPh sb="29" eb="31">
      <t>キョウカイ</t>
    </rPh>
    <rPh sb="32" eb="34">
      <t>イタク</t>
    </rPh>
    <phoneticPr fontId="21"/>
  </si>
  <si>
    <t>H10</t>
    <phoneticPr fontId="21"/>
  </si>
  <si>
    <t>重点エリアと位置づける台湾において、効率的・効果的に情報収集や観光ＰＲを行い、現地の航空会社や旅行会社との連携を図るため。</t>
    <phoneticPr fontId="21"/>
  </si>
  <si>
    <t>・現地の市場・経済情報の収集・提供
・県内企業の貿易、海外投資の支援
・県内企業が商用等で現地を訪問する際の連絡調整
・観光客誘致に関する活動等</t>
    <rPh sb="1" eb="3">
      <t>ゲンチ</t>
    </rPh>
    <rPh sb="4" eb="6">
      <t>シジョウ</t>
    </rPh>
    <rPh sb="7" eb="9">
      <t>ケイザイ</t>
    </rPh>
    <rPh sb="9" eb="11">
      <t>ジョウホウ</t>
    </rPh>
    <rPh sb="12" eb="14">
      <t>シュウシュウ</t>
    </rPh>
    <rPh sb="15" eb="17">
      <t>テイキョウ</t>
    </rPh>
    <rPh sb="19" eb="21">
      <t>ケンナイ</t>
    </rPh>
    <rPh sb="21" eb="23">
      <t>キギョウ</t>
    </rPh>
    <rPh sb="24" eb="26">
      <t>ボウエキ</t>
    </rPh>
    <rPh sb="27" eb="29">
      <t>カイガイ</t>
    </rPh>
    <rPh sb="29" eb="31">
      <t>トウシ</t>
    </rPh>
    <rPh sb="32" eb="34">
      <t>シエン</t>
    </rPh>
    <rPh sb="36" eb="38">
      <t>ケンナイ</t>
    </rPh>
    <rPh sb="38" eb="40">
      <t>キギョウ</t>
    </rPh>
    <rPh sb="41" eb="43">
      <t>ショウヨウ</t>
    </rPh>
    <rPh sb="43" eb="44">
      <t>トウ</t>
    </rPh>
    <rPh sb="45" eb="47">
      <t>ゲンチ</t>
    </rPh>
    <rPh sb="48" eb="50">
      <t>ホウモン</t>
    </rPh>
    <rPh sb="52" eb="53">
      <t>サイ</t>
    </rPh>
    <rPh sb="54" eb="56">
      <t>レンラク</t>
    </rPh>
    <rPh sb="56" eb="58">
      <t>チョウセイ</t>
    </rPh>
    <rPh sb="60" eb="62">
      <t>カンコウ</t>
    </rPh>
    <rPh sb="62" eb="63">
      <t>キャク</t>
    </rPh>
    <rPh sb="63" eb="65">
      <t>ユウチ</t>
    </rPh>
    <rPh sb="66" eb="67">
      <t>カン</t>
    </rPh>
    <rPh sb="69" eb="71">
      <t>カツドウ</t>
    </rPh>
    <rPh sb="71" eb="72">
      <t>トウ</t>
    </rPh>
    <phoneticPr fontId="21"/>
  </si>
  <si>
    <t>http://miyazaki-pref.hk/</t>
    <phoneticPr fontId="19"/>
  </si>
  <si>
    <t>H13</t>
    <phoneticPr fontId="21"/>
  </si>
  <si>
    <t>http://www.sh-miyazaki.jp/</t>
    <phoneticPr fontId="19"/>
  </si>
  <si>
    <t>インド</t>
    <phoneticPr fontId="21"/>
  </si>
  <si>
    <t>チェンナイ</t>
    <phoneticPr fontId="21"/>
  </si>
  <si>
    <t>Global Jaoan AAP Consulting　Private Limited</t>
    <phoneticPr fontId="19"/>
  </si>
  <si>
    <t>http://www.pref.osaka.lg.jp/keizaikoryu/promotiondesk/</t>
    <phoneticPr fontId="19"/>
  </si>
  <si>
    <t>http://osaka-sh.com.cn/</t>
    <phoneticPr fontId="19"/>
  </si>
  <si>
    <t>Sakura Consultants (M) Sdh. BHD</t>
    <phoneticPr fontId="19"/>
  </si>
  <si>
    <t>アジア・アライアンス・パートナー・ジャパン株式会社</t>
    <phoneticPr fontId="19"/>
  </si>
  <si>
    <t xml:space="preserve"> 業務委託</t>
    <phoneticPr fontId="19"/>
  </si>
  <si>
    <t>Globizz Corporation</t>
    <phoneticPr fontId="19"/>
  </si>
  <si>
    <t>商工労働部成長産業振興室国際ビジネス・企業誘致課</t>
    <rPh sb="0" eb="2">
      <t>ショウコウ</t>
    </rPh>
    <rPh sb="2" eb="4">
      <t>ロウドウ</t>
    </rPh>
    <rPh sb="4" eb="5">
      <t>ブ</t>
    </rPh>
    <rPh sb="5" eb="7">
      <t>セイチョウ</t>
    </rPh>
    <rPh sb="7" eb="9">
      <t>サンギョウ</t>
    </rPh>
    <rPh sb="9" eb="11">
      <t>シンコウ</t>
    </rPh>
    <rPh sb="11" eb="12">
      <t>シツ</t>
    </rPh>
    <rPh sb="12" eb="14">
      <t>コクサイ</t>
    </rPh>
    <rPh sb="19" eb="21">
      <t>キギョウ</t>
    </rPh>
    <rPh sb="21" eb="23">
      <t>ユウチ</t>
    </rPh>
    <rPh sb="23" eb="24">
      <t>カ</t>
    </rPh>
    <phoneticPr fontId="21"/>
  </si>
  <si>
    <t>ベルリン</t>
    <phoneticPr fontId="21"/>
  </si>
  <si>
    <t>ICH Industrieanlagen Consulting&amp;Handel GmbH</t>
    <phoneticPr fontId="19"/>
  </si>
  <si>
    <t>H24</t>
    <phoneticPr fontId="21"/>
  </si>
  <si>
    <t>J-SAT Co.,Ltd.</t>
    <phoneticPr fontId="19"/>
  </si>
  <si>
    <t>・企業ニーズ　</t>
    <phoneticPr fontId="21"/>
  </si>
  <si>
    <t>フィリピン・大阪ビジネスサポートデスク</t>
    <phoneticPr fontId="19"/>
  </si>
  <si>
    <t>Tsuji&amp;Associates, Inc.</t>
    <phoneticPr fontId="19"/>
  </si>
  <si>
    <t>アイクラフト株式会社</t>
    <phoneticPr fontId="19"/>
  </si>
  <si>
    <t>高知県と東南アジア等との経済交流の推進。
東南アジアにおける経済活動の拠点として、販路拡大、資材調達、生産拠点の設置等海外での事業展開を図る県内企業を支援し、県経済の国際化を図る。</t>
  </si>
  <si>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</si>
  <si>
    <t>華鐘コンサルティング</t>
    <rPh sb="0" eb="1">
      <t>カ</t>
    </rPh>
    <rPh sb="1" eb="2">
      <t>カネ</t>
    </rPh>
    <phoneticPr fontId="21"/>
  </si>
  <si>
    <t>H26</t>
  </si>
  <si>
    <t>中国における、県内企業等の経済活動支援。</t>
  </si>
  <si>
    <t>http://www.kpta.or.jp/shanghai.html</t>
  </si>
  <si>
    <t>高知県台湾オフィス</t>
    <rPh sb="0" eb="3">
      <t>コウチケン</t>
    </rPh>
    <rPh sb="3" eb="5">
      <t>タイワン</t>
    </rPh>
    <phoneticPr fontId="21"/>
  </si>
  <si>
    <t>丸虎国際顧問有限公司</t>
    <rPh sb="0" eb="1">
      <t>マル</t>
    </rPh>
    <rPh sb="1" eb="2">
      <t>トラ</t>
    </rPh>
    <rPh sb="2" eb="4">
      <t>コクサイ</t>
    </rPh>
    <rPh sb="4" eb="6">
      <t>コモン</t>
    </rPh>
    <rPh sb="6" eb="8">
      <t>ユウゲン</t>
    </rPh>
    <rPh sb="8" eb="10">
      <t>コウシ</t>
    </rPh>
    <phoneticPr fontId="21"/>
  </si>
  <si>
    <t>http://www.kpta.or.jp/taiwan/index.html</t>
  </si>
  <si>
    <t>業務委託開始はH27～</t>
    <rPh sb="0" eb="2">
      <t>ギョウム</t>
    </rPh>
    <rPh sb="2" eb="4">
      <t>イタク</t>
    </rPh>
    <rPh sb="4" eb="6">
      <t>カイシ</t>
    </rPh>
    <phoneticPr fontId="21"/>
  </si>
  <si>
    <t>H23</t>
    <phoneticPr fontId="19"/>
  </si>
  <si>
    <t>kyushuro</t>
    <phoneticPr fontId="19"/>
  </si>
  <si>
    <t>海外に情報拠点を設置し，京都観光のPR活動を継続的に行うとともに，現地の旅行動向等を情報収集することにより，入洛外国人観光客の増大を図る。</t>
    <phoneticPr fontId="21"/>
  </si>
  <si>
    <t>SPOTL1GHT Communications Ltd</t>
    <phoneticPr fontId="19"/>
  </si>
  <si>
    <t>KPRN network</t>
    <phoneticPr fontId="19"/>
  </si>
  <si>
    <t>AVIAREPS</t>
    <phoneticPr fontId="19"/>
  </si>
  <si>
    <t>VECTOR</t>
    <phoneticPr fontId="19"/>
  </si>
  <si>
    <t>FLP YOMIKO MALAYSIA SDN. BHD.</t>
    <phoneticPr fontId="19"/>
  </si>
  <si>
    <t>ロシア</t>
    <phoneticPr fontId="21"/>
  </si>
  <si>
    <t>H14</t>
    <phoneticPr fontId="21"/>
  </si>
  <si>
    <t>建設産業部サハリン課</t>
    <rPh sb="0" eb="2">
      <t>ケンセツ</t>
    </rPh>
    <rPh sb="2" eb="4">
      <t>サンギョウ</t>
    </rPh>
    <rPh sb="4" eb="5">
      <t>ブ</t>
    </rPh>
    <rPh sb="9" eb="10">
      <t>カ</t>
    </rPh>
    <phoneticPr fontId="21"/>
  </si>
  <si>
    <t>市行政の推進に必要なサハリン州内関係機関等との連絡及び調整、経済交流及び友好交流の促進等を行うため</t>
    <phoneticPr fontId="21"/>
  </si>
  <si>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21"/>
  </si>
  <si>
    <t>http://www.city.wakkanai.hokkaido.jp/sangyo/saharin/jimusho/</t>
    <phoneticPr fontId="21"/>
  </si>
  <si>
    <t>大津市</t>
    <rPh sb="0" eb="3">
      <t>オオツシ</t>
    </rPh>
    <phoneticPr fontId="19"/>
  </si>
  <si>
    <t>現地情報発信拠点</t>
    <rPh sb="0" eb="2">
      <t>ゲンチ</t>
    </rPh>
    <rPh sb="2" eb="4">
      <t>ジョウホウ</t>
    </rPh>
    <rPh sb="4" eb="6">
      <t>ハッシン</t>
    </rPh>
    <rPh sb="6" eb="8">
      <t>キョテン</t>
    </rPh>
    <phoneticPr fontId="19"/>
  </si>
  <si>
    <t>c</t>
    <phoneticPr fontId="21"/>
  </si>
  <si>
    <t>業務委託</t>
    <phoneticPr fontId="19"/>
  </si>
  <si>
    <t>（株）JTBコミュニケーションデザイン</t>
    <rPh sb="1" eb="2">
      <t>カブ</t>
    </rPh>
    <phoneticPr fontId="19"/>
  </si>
  <si>
    <t>H30</t>
    <phoneticPr fontId="19"/>
  </si>
  <si>
    <t>観光振興課インバウンド・国際交流室</t>
    <rPh sb="0" eb="2">
      <t>カンコウ</t>
    </rPh>
    <rPh sb="2" eb="4">
      <t>シンコウ</t>
    </rPh>
    <rPh sb="4" eb="5">
      <t>カ</t>
    </rPh>
    <rPh sb="12" eb="17">
      <t>コクサイコウリュウシツ</t>
    </rPh>
    <phoneticPr fontId="19"/>
  </si>
  <si>
    <t>インバウンドのターゲット市場として台湾を定めている中、　最新の訪日観光情報の収集及び本市の観光情報の効率的、効果的な情報発信並びに本市セールス等のサポート拠点として設置した。</t>
    <rPh sb="12" eb="14">
      <t>シジョウ</t>
    </rPh>
    <rPh sb="17" eb="19">
      <t>タイワン</t>
    </rPh>
    <rPh sb="20" eb="21">
      <t>サダ</t>
    </rPh>
    <rPh sb="25" eb="26">
      <t>ナカ</t>
    </rPh>
    <rPh sb="82" eb="84">
      <t>セッチ</t>
    </rPh>
    <phoneticPr fontId="19"/>
  </si>
  <si>
    <t>・観光情報発信（facebookページの開設）
・メディア等へのセールス活動
・市場動向等の情報収集
・FAMツアーの受入</t>
    <rPh sb="1" eb="3">
      <t>カンコウ</t>
    </rPh>
    <rPh sb="3" eb="5">
      <t>ジョウホウ</t>
    </rPh>
    <rPh sb="5" eb="7">
      <t>ハッシン</t>
    </rPh>
    <rPh sb="20" eb="22">
      <t>カイセツ</t>
    </rPh>
    <rPh sb="29" eb="30">
      <t>トウ</t>
    </rPh>
    <rPh sb="36" eb="38">
      <t>カツドウ</t>
    </rPh>
    <rPh sb="40" eb="42">
      <t>イチバ</t>
    </rPh>
    <rPh sb="42" eb="44">
      <t>ドウコウ</t>
    </rPh>
    <rPh sb="44" eb="45">
      <t>トウ</t>
    </rPh>
    <rPh sb="46" eb="48">
      <t>ジョウホウ</t>
    </rPh>
    <rPh sb="48" eb="50">
      <t>シュウシュウ</t>
    </rPh>
    <rPh sb="59" eb="61">
      <t>ウケイレ</t>
    </rPh>
    <phoneticPr fontId="19"/>
  </si>
  <si>
    <t>H30.6設置</t>
    <rPh sb="5" eb="7">
      <t>セッチ</t>
    </rPh>
    <phoneticPr fontId="19"/>
  </si>
  <si>
    <t>⑪ＵＲＬ</t>
    <phoneticPr fontId="21"/>
  </si>
  <si>
    <t>No</t>
    <phoneticPr fontId="21"/>
  </si>
  <si>
    <t>a</t>
    <phoneticPr fontId="19"/>
  </si>
  <si>
    <t>b</t>
    <phoneticPr fontId="19"/>
  </si>
  <si>
    <t>c</t>
    <phoneticPr fontId="19"/>
  </si>
  <si>
    <t xml:space="preserve">d </t>
    <phoneticPr fontId="19"/>
  </si>
  <si>
    <t>シンガポール</t>
    <phoneticPr fontId="19"/>
  </si>
  <si>
    <t>タイ</t>
    <phoneticPr fontId="19"/>
  </si>
  <si>
    <t>マレーシア</t>
    <phoneticPr fontId="19"/>
  </si>
  <si>
    <t>インドネシア</t>
    <phoneticPr fontId="19"/>
  </si>
  <si>
    <t>ベトナム</t>
    <phoneticPr fontId="19"/>
  </si>
  <si>
    <t>フランス</t>
    <phoneticPr fontId="19"/>
  </si>
  <si>
    <t>ドイツ</t>
    <phoneticPr fontId="19"/>
  </si>
  <si>
    <t>平成30年1月から設置</t>
    <rPh sb="9" eb="11">
      <t>セッチ</t>
    </rPh>
    <phoneticPr fontId="19"/>
  </si>
  <si>
    <t>ホーチミン、
ハノイ（サテライトデスク）</t>
    <phoneticPr fontId="19"/>
  </si>
  <si>
    <t>ベトナム</t>
    <phoneticPr fontId="19"/>
  </si>
  <si>
    <t>Tokyo SME サポートデスク　ベトナム</t>
    <phoneticPr fontId="19"/>
  </si>
  <si>
    <t>ロシア</t>
    <phoneticPr fontId="19"/>
  </si>
  <si>
    <t>米国</t>
    <rPh sb="0" eb="2">
      <t>ベイコク</t>
    </rPh>
    <phoneticPr fontId="19"/>
  </si>
  <si>
    <t>韓国</t>
    <rPh sb="0" eb="2">
      <t>カンコク</t>
    </rPh>
    <phoneticPr fontId="19"/>
  </si>
  <si>
    <t>※前回調査時から追加された拠点数も含む。</t>
    <phoneticPr fontId="19"/>
  </si>
  <si>
    <t>a</t>
    <phoneticPr fontId="19"/>
  </si>
  <si>
    <t>b</t>
    <phoneticPr fontId="19"/>
  </si>
  <si>
    <t>c</t>
    <phoneticPr fontId="19"/>
  </si>
  <si>
    <t>d</t>
    <phoneticPr fontId="19"/>
  </si>
  <si>
    <t>シンガポール</t>
    <phoneticPr fontId="19"/>
  </si>
  <si>
    <t>タイ</t>
    <phoneticPr fontId="19"/>
  </si>
  <si>
    <t>仙台市</t>
    <rPh sb="0" eb="2">
      <t>センダイ</t>
    </rPh>
    <rPh sb="2" eb="3">
      <t>シ</t>
    </rPh>
    <phoneticPr fontId="19"/>
  </si>
  <si>
    <t>仙台-タイ経済交流サポートデスク</t>
    <rPh sb="0" eb="2">
      <t>センダイ</t>
    </rPh>
    <rPh sb="5" eb="7">
      <t>ケイザイ</t>
    </rPh>
    <rPh sb="7" eb="9">
      <t>コウリュウ</t>
    </rPh>
    <phoneticPr fontId="19"/>
  </si>
  <si>
    <t>バンコク</t>
    <phoneticPr fontId="19"/>
  </si>
  <si>
    <t>業務委託契約等</t>
    <rPh sb="4" eb="6">
      <t>ケイヤク</t>
    </rPh>
    <rPh sb="6" eb="7">
      <t>トウ</t>
    </rPh>
    <phoneticPr fontId="19"/>
  </si>
  <si>
    <t xml:space="preserve">H26 </t>
    <phoneticPr fontId="19"/>
  </si>
  <si>
    <t>経済局産業政策部産業振興課</t>
    <rPh sb="0" eb="2">
      <t>ケイザイ</t>
    </rPh>
    <rPh sb="2" eb="3">
      <t>キョク</t>
    </rPh>
    <rPh sb="3" eb="5">
      <t>サンギョウ</t>
    </rPh>
    <rPh sb="5" eb="7">
      <t>セイサク</t>
    </rPh>
    <rPh sb="7" eb="8">
      <t>ブ</t>
    </rPh>
    <rPh sb="8" eb="10">
      <t>サンギョウ</t>
    </rPh>
    <rPh sb="10" eb="12">
      <t>シンコウ</t>
    </rPh>
    <rPh sb="12" eb="13">
      <t>カ</t>
    </rPh>
    <phoneticPr fontId="19"/>
  </si>
  <si>
    <t>タイへの輸出や進出を図る市内企業へ現地からの市場情報提供や現地での活動支援を行うため。</t>
    <rPh sb="10" eb="11">
      <t>ハカ</t>
    </rPh>
    <rPh sb="12" eb="13">
      <t>シ</t>
    </rPh>
    <rPh sb="13" eb="14">
      <t>ナイ</t>
    </rPh>
    <rPh sb="14" eb="16">
      <t>キギョウ</t>
    </rPh>
    <rPh sb="17" eb="19">
      <t>ゲンチ</t>
    </rPh>
    <rPh sb="22" eb="24">
      <t>シジョウ</t>
    </rPh>
    <rPh sb="24" eb="26">
      <t>ジョウホウ</t>
    </rPh>
    <rPh sb="26" eb="28">
      <t>テイキョウ</t>
    </rPh>
    <rPh sb="29" eb="31">
      <t>ゲンチ</t>
    </rPh>
    <rPh sb="33" eb="35">
      <t>カツドウ</t>
    </rPh>
    <rPh sb="35" eb="37">
      <t>シエン</t>
    </rPh>
    <rPh sb="38" eb="39">
      <t>オコナ</t>
    </rPh>
    <phoneticPr fontId="21"/>
  </si>
  <si>
    <t>・輸出・進出に関する相談受付
・現地市場動向・販路などの情報提供
・現地での企業訪問等の活動サポート
・その他、国際経済交流に関すること</t>
    <phoneticPr fontId="19"/>
  </si>
  <si>
    <t>http://www.city.sendai.jp/jigyosuishin/jigyosha/kezai/jigyosho/shien/kaigai/support.html</t>
    <phoneticPr fontId="19"/>
  </si>
  <si>
    <t>仙台－タイ誘客促進サポートデスク</t>
    <rPh sb="0" eb="2">
      <t>センダイ</t>
    </rPh>
    <rPh sb="5" eb="7">
      <t>ユウキャク</t>
    </rPh>
    <rPh sb="7" eb="9">
      <t>ソクシン</t>
    </rPh>
    <phoneticPr fontId="19"/>
  </si>
  <si>
    <t>THAISINN EXPRESS CO.,LTD.</t>
    <phoneticPr fontId="19"/>
  </si>
  <si>
    <t>文化観光局観光交流部誘客戦略推進課</t>
    <rPh sb="0" eb="2">
      <t>ブンカ</t>
    </rPh>
    <rPh sb="2" eb="5">
      <t>カンコウキョク</t>
    </rPh>
    <rPh sb="5" eb="7">
      <t>カンコウ</t>
    </rPh>
    <rPh sb="7" eb="9">
      <t>コウリュウ</t>
    </rPh>
    <rPh sb="9" eb="10">
      <t>ブ</t>
    </rPh>
    <rPh sb="10" eb="12">
      <t>ユウキャク</t>
    </rPh>
    <rPh sb="12" eb="14">
      <t>センリャク</t>
    </rPh>
    <rPh sb="14" eb="17">
      <t>スイシンカ</t>
    </rPh>
    <phoneticPr fontId="19"/>
  </si>
  <si>
    <t>タイからの誘客を促進するため、セミナーや情報収集等を行う現地拠点として設置。</t>
    <rPh sb="5" eb="7">
      <t>ユウキャク</t>
    </rPh>
    <rPh sb="8" eb="10">
      <t>ソクシン</t>
    </rPh>
    <rPh sb="20" eb="22">
      <t>ジョウホウ</t>
    </rPh>
    <rPh sb="22" eb="24">
      <t>シュウシュウ</t>
    </rPh>
    <rPh sb="24" eb="25">
      <t>トウ</t>
    </rPh>
    <rPh sb="26" eb="27">
      <t>オコナ</t>
    </rPh>
    <rPh sb="28" eb="30">
      <t>ゲンチ</t>
    </rPh>
    <rPh sb="30" eb="32">
      <t>キョテン</t>
    </rPh>
    <rPh sb="35" eb="37">
      <t>セッチ</t>
    </rPh>
    <phoneticPr fontId="19"/>
  </si>
  <si>
    <t>①現地拠点業務
・タイ国内からの仙台市の観光情報やインセンティブツアー関連情報の問い合わせへの対応
・仙台市のパンフレット等の保管、発送　等
②現地プロモーションの支援
・現地コーディネーターの手配及び調整その他会場の手配等
③現地プロモーション業務
・現地旅行会社に向けた仙台・東北に関するセミナー・情報発信等の実施
・タイ旅行業協会の月例会等における情報発信の実施　等</t>
    <rPh sb="1" eb="3">
      <t>ゲンチ</t>
    </rPh>
    <rPh sb="3" eb="5">
      <t>キョテン</t>
    </rPh>
    <rPh sb="5" eb="7">
      <t>ギョウム</t>
    </rPh>
    <rPh sb="11" eb="13">
      <t>コクナイ</t>
    </rPh>
    <rPh sb="16" eb="19">
      <t>センダイシ</t>
    </rPh>
    <rPh sb="20" eb="22">
      <t>カンコウ</t>
    </rPh>
    <rPh sb="22" eb="24">
      <t>ジョウホウ</t>
    </rPh>
    <rPh sb="35" eb="37">
      <t>カンレン</t>
    </rPh>
    <rPh sb="37" eb="39">
      <t>ジョウホウ</t>
    </rPh>
    <rPh sb="40" eb="41">
      <t>ト</t>
    </rPh>
    <rPh sb="42" eb="43">
      <t>ア</t>
    </rPh>
    <rPh sb="47" eb="49">
      <t>タイオウ</t>
    </rPh>
    <rPh sb="51" eb="54">
      <t>センダイシ</t>
    </rPh>
    <rPh sb="61" eb="62">
      <t>トウ</t>
    </rPh>
    <rPh sb="63" eb="65">
      <t>ホカン</t>
    </rPh>
    <rPh sb="66" eb="68">
      <t>ハッソウ</t>
    </rPh>
    <rPh sb="69" eb="70">
      <t>トウ</t>
    </rPh>
    <rPh sb="72" eb="74">
      <t>ゲンチ</t>
    </rPh>
    <rPh sb="82" eb="84">
      <t>シエン</t>
    </rPh>
    <rPh sb="86" eb="88">
      <t>ゲンチ</t>
    </rPh>
    <rPh sb="97" eb="99">
      <t>テハイ</t>
    </rPh>
    <rPh sb="99" eb="100">
      <t>オヨ</t>
    </rPh>
    <rPh sb="101" eb="103">
      <t>チョウセイ</t>
    </rPh>
    <rPh sb="105" eb="106">
      <t>タ</t>
    </rPh>
    <rPh sb="106" eb="108">
      <t>カイジョウ</t>
    </rPh>
    <rPh sb="109" eb="111">
      <t>テハイ</t>
    </rPh>
    <rPh sb="111" eb="112">
      <t>トウ</t>
    </rPh>
    <rPh sb="114" eb="116">
      <t>ゲンチ</t>
    </rPh>
    <rPh sb="123" eb="125">
      <t>ギョウム</t>
    </rPh>
    <rPh sb="127" eb="129">
      <t>ゲンチ</t>
    </rPh>
    <rPh sb="129" eb="131">
      <t>リョコウ</t>
    </rPh>
    <rPh sb="131" eb="133">
      <t>ガイシャ</t>
    </rPh>
    <rPh sb="134" eb="135">
      <t>ム</t>
    </rPh>
    <rPh sb="137" eb="139">
      <t>センダイ</t>
    </rPh>
    <rPh sb="140" eb="142">
      <t>トウホク</t>
    </rPh>
    <rPh sb="143" eb="144">
      <t>カン</t>
    </rPh>
    <rPh sb="151" eb="153">
      <t>ジョウホウ</t>
    </rPh>
    <rPh sb="153" eb="155">
      <t>ハッシン</t>
    </rPh>
    <rPh sb="155" eb="156">
      <t>トウ</t>
    </rPh>
    <rPh sb="157" eb="159">
      <t>ジッシ</t>
    </rPh>
    <rPh sb="163" eb="166">
      <t>リョコウギョウ</t>
    </rPh>
    <rPh sb="166" eb="168">
      <t>キョウカイ</t>
    </rPh>
    <rPh sb="169" eb="171">
      <t>ゲツレイ</t>
    </rPh>
    <rPh sb="171" eb="172">
      <t>カイ</t>
    </rPh>
    <rPh sb="172" eb="173">
      <t>トウ</t>
    </rPh>
    <rPh sb="177" eb="179">
      <t>ジョウホウ</t>
    </rPh>
    <rPh sb="179" eb="181">
      <t>ハッシン</t>
    </rPh>
    <rPh sb="182" eb="184">
      <t>ジッシ</t>
    </rPh>
    <rPh sb="185" eb="186">
      <t>トウ</t>
    </rPh>
    <phoneticPr fontId="19"/>
  </si>
  <si>
    <t>a</t>
    <phoneticPr fontId="21"/>
  </si>
  <si>
    <t>http://www.yamagata-harbin.cn/</t>
    <phoneticPr fontId="21"/>
  </si>
  <si>
    <t>４道県（北海道、青森県、秋田県、岩手県）の知事サミットの合意のもと、韓国における観光振興、経済交流及び交流推進の拠点として設置したもの</t>
    <rPh sb="45" eb="47">
      <t>ケイザイ</t>
    </rPh>
    <rPh sb="47" eb="49">
      <t>コウリュウ</t>
    </rPh>
    <rPh sb="49" eb="50">
      <t>オヨ</t>
    </rPh>
    <rPh sb="51" eb="53">
      <t>コウリュウ</t>
    </rPh>
    <rPh sb="53" eb="55">
      <t>スイシン</t>
    </rPh>
    <phoneticPr fontId="19"/>
  </si>
  <si>
    <t>【観光部門】
・ホームページの運営
・観光商談会の開催（年１回）
・イベント出展等による観光PR
【物産部門】
・バイヤー招聘事業の実施</t>
    <rPh sb="28" eb="29">
      <t>ネン</t>
    </rPh>
    <rPh sb="30" eb="31">
      <t>カイ</t>
    </rPh>
    <rPh sb="61" eb="63">
      <t>ショウヘイ</t>
    </rPh>
    <rPh sb="63" eb="65">
      <t>ジギョウ</t>
    </rPh>
    <rPh sb="66" eb="68">
      <t>ジッシ</t>
    </rPh>
    <phoneticPr fontId="21"/>
  </si>
  <si>
    <r>
      <t>宮城県ベトナム</t>
    </r>
    <r>
      <rPr>
        <sz val="10"/>
        <rFont val="ＭＳ Ｐゴシック"/>
        <family val="3"/>
        <charset val="128"/>
      </rPr>
      <t>ビジネスアドバイザリーデスク</t>
    </r>
    <phoneticPr fontId="21"/>
  </si>
  <si>
    <t>向日遊顧問有限公司</t>
    <phoneticPr fontId="19"/>
  </si>
  <si>
    <t>観光スポーツ文化部インバウンド推進室</t>
    <rPh sb="0" eb="2">
      <t>カンコウ</t>
    </rPh>
    <rPh sb="6" eb="8">
      <t>ブンカ</t>
    </rPh>
    <rPh sb="8" eb="9">
      <t>ブ</t>
    </rPh>
    <phoneticPr fontId="19"/>
  </si>
  <si>
    <t>㈱マイツ</t>
    <phoneticPr fontId="19"/>
  </si>
  <si>
    <t>中国最大の経済圏である上海経済圏における市内企業活動の支援、航路・空路の誘致、インバウンド誘致等を推進するために設置。</t>
    <phoneticPr fontId="21"/>
  </si>
  <si>
    <t>宮城県台湾現地サポートデスク</t>
    <rPh sb="0" eb="3">
      <t>ミヤギケン</t>
    </rPh>
    <rPh sb="3" eb="5">
      <t>タイワン</t>
    </rPh>
    <rPh sb="5" eb="7">
      <t>ゲンチ</t>
    </rPh>
    <phoneticPr fontId="19"/>
  </si>
  <si>
    <t>観光文化スポーツ部経済交流課</t>
    <rPh sb="0" eb="2">
      <t>カンコウ</t>
    </rPh>
    <rPh sb="2" eb="4">
      <t>ブンカ</t>
    </rPh>
    <rPh sb="8" eb="9">
      <t>ブ</t>
    </rPh>
    <rPh sb="9" eb="11">
      <t>ケイザイ</t>
    </rPh>
    <phoneticPr fontId="21"/>
  </si>
  <si>
    <t>観光文化スポーツ部経済交流課</t>
    <rPh sb="9" eb="11">
      <t>ケイザイ</t>
    </rPh>
    <phoneticPr fontId="21"/>
  </si>
  <si>
    <t>富士山静岡空港開港の利活用促進とインバウンド増加のため、仁川空港定期便維持と利用拡大、新規就航促進、本県観光商品造成支援等により、本県の知名度向上及び韓国との交流促進を図る。
併せて、本県の地域外交展開上の重点国に位置付けているモンゴル国との交流促進を図る。</t>
    <rPh sb="10" eb="11">
      <t>リ</t>
    </rPh>
    <rPh sb="11" eb="13">
      <t>カツヨウ</t>
    </rPh>
    <rPh sb="13" eb="15">
      <t>ソクシン</t>
    </rPh>
    <rPh sb="22" eb="24">
      <t>ゾウカ</t>
    </rPh>
    <rPh sb="88" eb="89">
      <t>アワ</t>
    </rPh>
    <rPh sb="92" eb="94">
      <t>ホンケン</t>
    </rPh>
    <phoneticPr fontId="21"/>
  </si>
  <si>
    <t>機関等派遣（ミシガン経済開発公団内）</t>
    <rPh sb="0" eb="2">
      <t>キカン</t>
    </rPh>
    <rPh sb="2" eb="3">
      <t>トウ</t>
    </rPh>
    <rPh sb="3" eb="5">
      <t>ハケン</t>
    </rPh>
    <rPh sb="10" eb="12">
      <t>ケイザイ</t>
    </rPh>
    <rPh sb="12" eb="14">
      <t>カイハツ</t>
    </rPh>
    <rPh sb="14" eb="16">
      <t>コウダン</t>
    </rPh>
    <rPh sb="16" eb="17">
      <t>ナイ</t>
    </rPh>
    <phoneticPr fontId="21"/>
  </si>
  <si>
    <t>・経済交流をはじめ、観光や友好交流など多様な地域間交流の拠点
・政府機関、経済団体等との幅広い人的ネットワークづくり
・現地情報収集と大阪のプロモーション(大阪情報の発信）
・府内企業の海外進出支援(貿易に関する相談、取引候補先リストアップ、視察団のアテンド、出張支援等）
･現地経済情報の調査報告等</t>
    <phoneticPr fontId="21"/>
  </si>
  <si>
    <t>S.M.I THAILAND
（㈱ハリマコーポレーション）</t>
    <phoneticPr fontId="19"/>
  </si>
  <si>
    <r>
      <t>①現地旅行会社等へのセールス活動
②現地で行うプロモーション活動のサポート</t>
    </r>
    <r>
      <rPr>
        <strike/>
        <sz val="10"/>
        <color theme="1"/>
        <rFont val="ＭＳ Ｐゴシック"/>
        <family val="3"/>
        <charset val="128"/>
      </rPr>
      <t xml:space="preserve">
</t>
    </r>
    <r>
      <rPr>
        <sz val="10"/>
        <color theme="1"/>
        <rFont val="ＭＳ Ｐゴシック"/>
        <family val="3"/>
        <charset val="128"/>
      </rPr>
      <t>③現地における情報発信
④県内で行うファムツアー等に関する調整
⑤県観光情報等の翻訳　　　　　　　　　など</t>
    </r>
    <rPh sb="1" eb="3">
      <t>ゲンチ</t>
    </rPh>
    <rPh sb="3" eb="5">
      <t>リョコウ</t>
    </rPh>
    <rPh sb="5" eb="7">
      <t>ガイシャ</t>
    </rPh>
    <rPh sb="7" eb="8">
      <t>トウ</t>
    </rPh>
    <rPh sb="14" eb="16">
      <t>カツドウ</t>
    </rPh>
    <rPh sb="18" eb="20">
      <t>ゲンチ</t>
    </rPh>
    <rPh sb="21" eb="22">
      <t>オコナ</t>
    </rPh>
    <rPh sb="30" eb="32">
      <t>カツドウ</t>
    </rPh>
    <rPh sb="39" eb="41">
      <t>ゲンチ</t>
    </rPh>
    <rPh sb="45" eb="47">
      <t>ジョウホウ</t>
    </rPh>
    <rPh sb="47" eb="49">
      <t>ハッシン</t>
    </rPh>
    <rPh sb="51" eb="53">
      <t>ケンナイ</t>
    </rPh>
    <rPh sb="54" eb="55">
      <t>オコナ</t>
    </rPh>
    <rPh sb="62" eb="63">
      <t>トウ</t>
    </rPh>
    <rPh sb="64" eb="65">
      <t>カン</t>
    </rPh>
    <rPh sb="67" eb="69">
      <t>チョウセイ</t>
    </rPh>
    <rPh sb="71" eb="72">
      <t>ケン</t>
    </rPh>
    <rPh sb="72" eb="74">
      <t>カンコウ</t>
    </rPh>
    <rPh sb="74" eb="76">
      <t>ジョウホウ</t>
    </rPh>
    <rPh sb="76" eb="77">
      <t>トウ</t>
    </rPh>
    <rPh sb="78" eb="80">
      <t>ホンヤク</t>
    </rPh>
    <phoneticPr fontId="19"/>
  </si>
  <si>
    <t>観光文化交流局観光推進室</t>
    <rPh sb="0" eb="2">
      <t>カンコウ</t>
    </rPh>
    <rPh sb="2" eb="4">
      <t>ブンカ</t>
    </rPh>
    <rPh sb="4" eb="6">
      <t>コウリュウ</t>
    </rPh>
    <rPh sb="6" eb="7">
      <t>キョク</t>
    </rPh>
    <rPh sb="7" eb="9">
      <t>カンコウ</t>
    </rPh>
    <rPh sb="9" eb="11">
      <t>スイシン</t>
    </rPh>
    <rPh sb="11" eb="12">
      <t>シツ</t>
    </rPh>
    <phoneticPr fontId="21"/>
  </si>
  <si>
    <t>観光文化交流局観光推進室</t>
    <rPh sb="0" eb="2">
      <t>カンコウ</t>
    </rPh>
    <rPh sb="2" eb="4">
      <t>ブンカ</t>
    </rPh>
    <rPh sb="4" eb="6">
      <t>コウリュウ</t>
    </rPh>
    <rPh sb="6" eb="7">
      <t>キョク</t>
    </rPh>
    <phoneticPr fontId="21"/>
  </si>
  <si>
    <t>神戸海外観光ネットワーク拠点</t>
    <rPh sb="2" eb="4">
      <t>カイガイ</t>
    </rPh>
    <rPh sb="4" eb="6">
      <t>カンコウ</t>
    </rPh>
    <rPh sb="12" eb="14">
      <t>キョテン</t>
    </rPh>
    <phoneticPr fontId="5"/>
  </si>
  <si>
    <t>友好都市大連市と行政、経済、文化等の様々な交流を発展させるとともに、中国との様々な交流を推進するために設置。
（なお、職員のうち１名は民間企業からの派遣）</t>
    <phoneticPr fontId="21"/>
  </si>
  <si>
    <r>
      <t>〇大連市政府との情報交換、連絡調整
○中国関係機関との連絡調整
○各部局における中国関連事業支援
○地元企業の中国ﾋﾞｼﾞﾈｽｻﾎﾟｰﾄ
○北九州市での関連ｲﾍﾞﾝﾄへの中国企業参加要請
○中国企業の北九州市への誘致
○中国の経済情報収集
○航路誘致支援活動
〇北九州市のプロモーション活動</t>
    </r>
    <r>
      <rPr>
        <strike/>
        <sz val="10"/>
        <color rgb="FFFF0000"/>
        <rFont val="ＭＳ Ｐゴシック"/>
        <family val="3"/>
        <charset val="128"/>
      </rPr>
      <t/>
    </r>
    <phoneticPr fontId="21"/>
  </si>
  <si>
    <t>〇インバウンド誘致
○地元企業の中国ﾋﾞｼﾞﾈｽｻﾎﾟｰﾄ
○各部局における中国関連事業支援
○中国関係機関との連絡調整
○北九州市での関連ｲﾍﾞﾝﾄへの中国企業参加要請
○中国企業の北九州市への誘致
○中国の経済情報収集
〇北九州市のプロモーション活動
○航路誘致支援活動</t>
    <rPh sb="7" eb="9">
      <t>ユウチ</t>
    </rPh>
    <rPh sb="113" eb="117">
      <t>キタキュウシュウシ</t>
    </rPh>
    <rPh sb="125" eb="127">
      <t>カツドウ</t>
    </rPh>
    <phoneticPr fontId="21"/>
  </si>
  <si>
    <t>「熊本市国際戦略」の効果的な推進のため、中国上海に拠点を設け、中国全土をはじめアジアなど視野に入れ、観光客誘致・ビジネス支援・留学生獲得を目指す。</t>
    <rPh sb="1" eb="4">
      <t>クマモトシ</t>
    </rPh>
    <rPh sb="4" eb="6">
      <t>コクサイ</t>
    </rPh>
    <rPh sb="6" eb="8">
      <t>センリャク</t>
    </rPh>
    <phoneticPr fontId="21"/>
  </si>
  <si>
    <t xml:space="preserve">・アジア等からの観光客の誘致
・アジア等への企業進出や産物の販路拡大などの支援
・アジア等からの留学生の誘致
</t>
    <rPh sb="4" eb="5">
      <t>トウ</t>
    </rPh>
    <phoneticPr fontId="21"/>
  </si>
  <si>
    <t>・台湾観光客誘客のための各種プロモーション活動の展開
・静岡県の知名度向上のための広報活動
・路線就航の協力体制の構築・維持(航空会社など関係機関との連絡調整）　　　　　　　　　　　　　　　　　　　　　　　　　　　　　　　　　　　　　　　　　　　　　　　　　　　　　　　　　　　　　　　　　　　　・静岡県と台湾との経済・文化等の交流促進</t>
    <rPh sb="1" eb="3">
      <t>タイワン</t>
    </rPh>
    <rPh sb="153" eb="155">
      <t>タイワン</t>
    </rPh>
    <phoneticPr fontId="21"/>
  </si>
  <si>
    <t>フランス</t>
  </si>
  <si>
    <t>オーストラリア</t>
  </si>
  <si>
    <t>JETRO共同事務所
（愛知県バンコク産業情報センター）</t>
    <rPh sb="12" eb="15">
      <t>アイチケン</t>
    </rPh>
    <rPh sb="19" eb="21">
      <t>サンギョウ</t>
    </rPh>
    <rPh sb="21" eb="23">
      <t>ジョウホウ</t>
    </rPh>
    <phoneticPr fontId="21"/>
  </si>
  <si>
    <t>ミャンマー</t>
    <phoneticPr fontId="19"/>
  </si>
  <si>
    <t>インド</t>
    <phoneticPr fontId="19"/>
  </si>
  <si>
    <t>H29</t>
    <phoneticPr fontId="19"/>
  </si>
  <si>
    <t>H27</t>
    <phoneticPr fontId="19"/>
  </si>
  <si>
    <t>長野県シンガポール駐在員</t>
    <rPh sb="0" eb="3">
      <t>ナガノケン</t>
    </rPh>
    <rPh sb="9" eb="12">
      <t>チュウザイイン</t>
    </rPh>
    <phoneticPr fontId="21"/>
  </si>
  <si>
    <t>東京都パリ駐在員</t>
    <rPh sb="0" eb="3">
      <t>トウキョウト</t>
    </rPh>
    <rPh sb="5" eb="8">
      <t>チュウザイイン</t>
    </rPh>
    <phoneticPr fontId="19"/>
  </si>
  <si>
    <t>機関等派遣
（CLAIR）</t>
    <rPh sb="0" eb="2">
      <t>キカン</t>
    </rPh>
    <rPh sb="2" eb="3">
      <t>トウ</t>
    </rPh>
    <rPh sb="3" eb="5">
      <t>ハケン</t>
    </rPh>
    <phoneticPr fontId="19"/>
  </si>
  <si>
    <t>機関等派遣
（日中経済協会）</t>
    <phoneticPr fontId="19"/>
  </si>
  <si>
    <t>Ａｃｃｅｓｓ　ｔｏ　Ｔｏｋｙｏ</t>
    <phoneticPr fontId="19"/>
  </si>
  <si>
    <t>c</t>
    <phoneticPr fontId="19"/>
  </si>
  <si>
    <t>a</t>
    <phoneticPr fontId="21"/>
  </si>
  <si>
    <t>独自海外事務所（あいち産業振興機構）</t>
    <rPh sb="0" eb="2">
      <t>ドクジ</t>
    </rPh>
    <rPh sb="2" eb="4">
      <t>カイガイ</t>
    </rPh>
    <rPh sb="4" eb="6">
      <t>ジム</t>
    </rPh>
    <rPh sb="6" eb="7">
      <t>ショ</t>
    </rPh>
    <rPh sb="11" eb="13">
      <t>サンギョウ</t>
    </rPh>
    <rPh sb="13" eb="15">
      <t>シンコウ</t>
    </rPh>
    <rPh sb="15" eb="17">
      <t>キコウ</t>
    </rPh>
    <phoneticPr fontId="21"/>
  </si>
  <si>
    <t>業務委託等</t>
    <rPh sb="0" eb="2">
      <t>ギョウム</t>
    </rPh>
    <rPh sb="2" eb="4">
      <t>イタク</t>
    </rPh>
    <rPh sb="4" eb="5">
      <t>トウ</t>
    </rPh>
    <phoneticPr fontId="19"/>
  </si>
  <si>
    <t>海外事業サポートセンター・ハイフォン事務所</t>
    <rPh sb="0" eb="2">
      <t>カイガイ</t>
    </rPh>
    <rPh sb="2" eb="4">
      <t>ジギョウ</t>
    </rPh>
    <rPh sb="18" eb="20">
      <t>ジム</t>
    </rPh>
    <rPh sb="20" eb="21">
      <t>ショ</t>
    </rPh>
    <phoneticPr fontId="19"/>
  </si>
  <si>
    <t>SHINWA Services &amp; Trading Co.,Ltd</t>
    <phoneticPr fontId="19"/>
  </si>
  <si>
    <t>上下水道局
海外事業課</t>
    <rPh sb="0" eb="2">
      <t>ジョウゲ</t>
    </rPh>
    <rPh sb="2" eb="4">
      <t>スイドウ</t>
    </rPh>
    <rPh sb="4" eb="5">
      <t>キョク</t>
    </rPh>
    <rPh sb="6" eb="11">
      <t>カイガイジギョウカ</t>
    </rPh>
    <phoneticPr fontId="19"/>
  </si>
  <si>
    <t>本市とベトナム・ハイフォン市は姉妹都市関係にあり、環境、経済、文化など様々な分野で事業を実施している。とりわけ、同市とは上水道分野における｢高度浄水処理技術（U-BCF）｣の導入を始めとした「海外水ビジネス」など本市企業とのビジネス交流が活発化している。
そこで、北九州市海外水ビジネス推進協議会と連携し、「北九州市海外事業サポートセンター」を開設し、官民連携によるビジネス展開の促進を図るもの。</t>
    <rPh sb="0" eb="1">
      <t>ホン</t>
    </rPh>
    <rPh sb="1" eb="2">
      <t>シ</t>
    </rPh>
    <rPh sb="13" eb="14">
      <t>シ</t>
    </rPh>
    <rPh sb="15" eb="17">
      <t>シマイ</t>
    </rPh>
    <rPh sb="17" eb="19">
      <t>トシ</t>
    </rPh>
    <rPh sb="19" eb="21">
      <t>カンケイ</t>
    </rPh>
    <phoneticPr fontId="19"/>
  </si>
  <si>
    <t>民間企業へのレンタルオフィスの提供。
会議室、パンフレット・機材等展示スペースなど共有スペースの提供
サービススタッフによる通訳・ホテル・レンタカーなどの各種手配代行</t>
    <rPh sb="0" eb="2">
      <t>ミンカン</t>
    </rPh>
    <rPh sb="2" eb="4">
      <t>キギョウ</t>
    </rPh>
    <rPh sb="15" eb="17">
      <t>テイキョウ</t>
    </rPh>
    <rPh sb="48" eb="50">
      <t>テイキョウ</t>
    </rPh>
    <phoneticPr fontId="19"/>
  </si>
  <si>
    <t>海外事業サポートセンター・プノンペン事務所</t>
    <rPh sb="0" eb="2">
      <t>カイガイ</t>
    </rPh>
    <rPh sb="2" eb="4">
      <t>ジギョウ</t>
    </rPh>
    <rPh sb="18" eb="20">
      <t>ジム</t>
    </rPh>
    <rPh sb="20" eb="21">
      <t>ショ</t>
    </rPh>
    <phoneticPr fontId="19"/>
  </si>
  <si>
    <t>カンボジア</t>
    <phoneticPr fontId="19"/>
  </si>
  <si>
    <t>プノンペン</t>
    <phoneticPr fontId="19"/>
  </si>
  <si>
    <t>CWISE</t>
    <phoneticPr fontId="19"/>
  </si>
  <si>
    <t>カンボジア社会は目覚しい経済発展の最中にあり、上下水道分野の｢海外水ビジネス｣をはじめ、本市企業との間で様々なビジネス交流が活発になることが期待される。
そこで、北九州市海外水ビジネス推進協議会と連携し、「北九州市海外事業サポートセンター」を開設し、官民連携によるビジネス展開の促進を図るもの。</t>
    <phoneticPr fontId="19"/>
  </si>
  <si>
    <t>ベトナム</t>
    <phoneticPr fontId="19"/>
  </si>
  <si>
    <t>ハイフォン</t>
    <phoneticPr fontId="19"/>
  </si>
  <si>
    <t>北海道上海事務所</t>
    <phoneticPr fontId="19"/>
  </si>
  <si>
    <t>今年度より追記</t>
    <rPh sb="0" eb="3">
      <t>コンネンド</t>
    </rPh>
    <rPh sb="5" eb="7">
      <t>ツイキ</t>
    </rPh>
    <phoneticPr fontId="19"/>
  </si>
  <si>
    <t>doq Pty Ltd.</t>
  </si>
  <si>
    <t>ロンドン</t>
  </si>
  <si>
    <t>Cross Media Ltd.</t>
  </si>
  <si>
    <t>沖縄県</t>
  </si>
  <si>
    <t>沖縄県観光誘客サポート員</t>
  </si>
  <si>
    <t>文化観光スポーツ部観光振興課</t>
  </si>
  <si>
    <t>オーストラリアにおける観光に関する情報収集と誘客活動の強化のため。</t>
  </si>
  <si>
    <t>・現地におけるマーケティング調査
・旅行会社訪問、宣伝、商品造成支援
・旅行博・イベント等出展支援　等</t>
  </si>
  <si>
    <t>英国</t>
  </si>
  <si>
    <t>英国における観光に関する情報収集と誘客活動の強化のため。</t>
  </si>
  <si>
    <t>ネットファム株式会社</t>
  </si>
  <si>
    <t>フランスにおける観光に関する情報収集と誘客活動の強化のため。</t>
  </si>
  <si>
    <t>今年度より追記</t>
    <rPh sb="0" eb="2">
      <t>コンネン</t>
    </rPh>
    <rPh sb="2" eb="3">
      <t>ド</t>
    </rPh>
    <rPh sb="5" eb="7">
      <t>ツイキ</t>
    </rPh>
    <phoneticPr fontId="19"/>
  </si>
  <si>
    <t>沖縄県観光誘客サポート員</t>
    <phoneticPr fontId="19"/>
  </si>
  <si>
    <t>オーストラリア</t>
    <phoneticPr fontId="19"/>
  </si>
  <si>
    <t>英国</t>
    <rPh sb="0" eb="2">
      <t>エイコク</t>
    </rPh>
    <phoneticPr fontId="19"/>
  </si>
  <si>
    <t>カンボジア</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</si>
</sst>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u/>
      <sz val="9.9"/>
      <color theme="10"/>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u/>
      <sz val="10"/>
      <name val="ＭＳ Ｐゴシック"/>
      <family val="3"/>
      <charset val="128"/>
    </font>
    <font>
      <b/>
      <sz val="14"/>
      <name val="ＭＳ Ｐゴシック"/>
      <family val="3"/>
      <charset val="128"/>
    </font>
    <font>
      <sz val="14"/>
      <name val="ＭＳ Ｐゴシック"/>
      <family val="3"/>
      <charset val="128"/>
      <scheme val="minor"/>
    </font>
    <font>
      <sz val="12"/>
      <name val="ＭＳ Ｐゴシック"/>
      <family val="3"/>
      <charset val="128"/>
      <scheme val="minor"/>
    </font>
    <font>
      <sz val="10"/>
      <color rgb="FFFF0000"/>
      <name val="ＭＳ Ｐゴシック"/>
      <family val="3"/>
      <charset val="128"/>
    </font>
    <font>
      <u/>
      <sz val="9.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2"/>
      <color indexed="10"/>
      <name val="ＭＳ Ｐゴシック"/>
      <family val="3"/>
      <charset val="128"/>
    </font>
    <font>
      <b/>
      <sz val="15"/>
      <color indexed="56"/>
      <name val="ＭＳ Ｐゴシック"/>
      <family val="3"/>
      <charset val="128"/>
    </font>
    <font>
      <u/>
      <sz val="10"/>
      <color rgb="FFFF0000"/>
      <name val="ＭＳ Ｐゴシック"/>
      <family val="3"/>
      <charset val="128"/>
    </font>
    <font>
      <sz val="11"/>
      <color rgb="FFFF0000"/>
      <name val="ＭＳ Ｐゴシック"/>
      <family val="3"/>
      <charset val="128"/>
      <scheme val="minor"/>
    </font>
    <font>
      <strike/>
      <sz val="10"/>
      <name val="ＭＳ Ｐゴシック"/>
      <family val="3"/>
      <charset val="128"/>
    </font>
    <font>
      <u/>
      <sz val="12"/>
      <name val="ＭＳ Ｐゴシック"/>
      <family val="3"/>
      <charset val="128"/>
    </font>
    <font>
      <sz val="13"/>
      <color theme="1"/>
      <name val="ＭＳ Ｐゴシック"/>
      <family val="3"/>
      <charset val="128"/>
      <scheme val="minor"/>
    </font>
    <font>
      <sz val="11"/>
      <color indexed="10"/>
      <name val="ＭＳ Ｐゴシック"/>
      <family val="3"/>
      <charset val="128"/>
    </font>
    <font>
      <sz val="9.9"/>
      <name val="ＭＳ Ｐゴシック"/>
      <family val="3"/>
      <charset val="128"/>
    </font>
    <font>
      <strike/>
      <u/>
      <sz val="10"/>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sz val="9"/>
      <color indexed="81"/>
      <name val="MS P ゴシック"/>
      <family val="3"/>
      <charset val="128"/>
    </font>
    <font>
      <sz val="10"/>
      <name val="ＭＳ Ｐゴシック"/>
      <family val="3"/>
    </font>
    <font>
      <sz val="10"/>
      <name val="DejaVu Sans"/>
      <family val="2"/>
    </font>
    <font>
      <u/>
      <sz val="10"/>
      <name val="ＭＳ Ｐゴシック"/>
      <family val="3"/>
    </font>
    <font>
      <b/>
      <sz val="10"/>
      <color theme="0"/>
      <name val="ＭＳ Ｐゴシック"/>
      <family val="3"/>
      <charset val="128"/>
    </font>
    <font>
      <strike/>
      <sz val="10"/>
      <color rgb="FFFF0000"/>
      <name val="ＭＳ Ｐゴシック"/>
      <family val="3"/>
      <charset val="128"/>
    </font>
    <font>
      <sz val="6"/>
      <name val="ＭＳ Ｐゴシック"/>
      <family val="2"/>
      <charset val="128"/>
      <scheme val="minor"/>
    </font>
    <font>
      <sz val="11"/>
      <color theme="1"/>
      <name val="ＭＳ Ｐゴシック"/>
      <family val="3"/>
      <charset val="128"/>
    </font>
    <font>
      <u/>
      <sz val="9.9"/>
      <color rgb="FFFF0000"/>
      <name val="ＭＳ Ｐゴシック"/>
      <family val="3"/>
      <charset val="128"/>
    </font>
    <font>
      <sz val="10"/>
      <color theme="1"/>
      <name val="ＭＳ Ｐゴシック"/>
      <family val="3"/>
      <charset val="128"/>
    </font>
    <font>
      <u/>
      <sz val="10"/>
      <color theme="1"/>
      <name val="ＭＳ Ｐゴシック"/>
      <family val="3"/>
      <charset val="128"/>
    </font>
    <font>
      <b/>
      <sz val="10"/>
      <color theme="1"/>
      <name val="ＭＳ Ｐゴシック"/>
      <family val="3"/>
      <charset val="128"/>
    </font>
    <font>
      <u/>
      <sz val="9.9"/>
      <color theme="1"/>
      <name val="ＭＳ Ｐゴシック"/>
      <family val="3"/>
      <charset val="128"/>
    </font>
    <font>
      <strike/>
      <sz val="10"/>
      <color theme="1"/>
      <name val="ＭＳ Ｐゴシック"/>
      <family val="3"/>
      <charset val="128"/>
    </font>
    <font>
      <sz val="10"/>
      <color theme="0"/>
      <name val="ＭＳ Ｐゴシック"/>
      <family val="3"/>
      <charset val="128"/>
    </font>
    <font>
      <sz val="9.9"/>
      <color theme="1"/>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CCC"/>
        <bgColor indexed="64"/>
      </patternFill>
    </fill>
    <fill>
      <patternFill patternType="solid">
        <fgColor theme="3"/>
        <bgColor indexed="64"/>
      </patternFill>
    </fill>
    <fill>
      <patternFill patternType="solid">
        <fgColor theme="3" tint="-0.249977111117893"/>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auto="1"/>
      </bottom>
      <diagonal/>
    </border>
    <border>
      <left style="thin">
        <color indexed="64"/>
      </left>
      <right style="double">
        <color indexed="64"/>
      </right>
      <top style="double">
        <color indexed="64"/>
      </top>
      <bottom style="medium">
        <color auto="1"/>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indexed="64"/>
      </left>
      <right style="medium">
        <color indexed="64"/>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s>
  <cellStyleXfs count="161">
    <xf numFmtId="0" fontId="0" fillId="0" borderId="0">
      <alignment vertical="center"/>
    </xf>
    <xf numFmtId="0" fontId="22" fillId="0" borderId="0" applyNumberFormat="0" applyFill="0" applyBorder="0" applyAlignment="0" applyProtection="0">
      <alignment vertical="top"/>
      <protection locked="0"/>
    </xf>
    <xf numFmtId="0" fontId="23" fillId="0" borderId="0">
      <alignment vertical="center"/>
    </xf>
    <xf numFmtId="38" fontId="18" fillId="0" borderId="0" applyFont="0" applyFill="0" applyBorder="0" applyAlignment="0" applyProtection="0">
      <alignment vertical="center"/>
    </xf>
    <xf numFmtId="0" fontId="17" fillId="0" borderId="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3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51">
    <xf numFmtId="0" fontId="0" fillId="0" borderId="0" xfId="0">
      <alignment vertical="center"/>
    </xf>
    <xf numFmtId="0" fontId="0" fillId="0" borderId="0" xfId="0" applyAlignment="1">
      <alignment horizontal="center" vertical="center"/>
    </xf>
    <xf numFmtId="0" fontId="20" fillId="2" borderId="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top" wrapText="1"/>
    </xf>
    <xf numFmtId="0" fontId="25" fillId="0" borderId="0" xfId="0" applyFont="1" applyFill="1" applyAlignment="1">
      <alignment vertical="center"/>
    </xf>
    <xf numFmtId="0" fontId="25"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32" xfId="0" applyFont="1" applyFill="1" applyBorder="1" applyAlignment="1">
      <alignment horizontal="center" vertical="center" wrapText="1"/>
    </xf>
    <xf numFmtId="0" fontId="25" fillId="0" borderId="0" xfId="0" applyFont="1" applyFill="1" applyBorder="1" applyAlignment="1">
      <alignment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4" fillId="0" borderId="4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9" fillId="0" borderId="0" xfId="0" applyFont="1" applyFill="1" applyBorder="1" applyAlignment="1">
      <alignment horizontal="center" vertical="center"/>
    </xf>
    <xf numFmtId="0" fontId="23" fillId="0" borderId="0" xfId="0" applyFont="1" applyFill="1" applyBorder="1" applyAlignment="1">
      <alignment horizontal="right" vertical="center" wrapText="1"/>
    </xf>
    <xf numFmtId="0" fontId="30" fillId="0" borderId="42" xfId="0" applyFont="1" applyFill="1" applyBorder="1" applyAlignment="1">
      <alignment vertical="center"/>
    </xf>
    <xf numFmtId="0" fontId="30" fillId="0" borderId="15" xfId="0" applyFont="1" applyFill="1" applyBorder="1" applyAlignment="1">
      <alignment vertical="center"/>
    </xf>
    <xf numFmtId="0" fontId="30" fillId="0" borderId="22" xfId="0" applyFont="1" applyFill="1" applyBorder="1" applyAlignment="1">
      <alignment vertical="center"/>
    </xf>
    <xf numFmtId="0" fontId="24" fillId="0" borderId="46" xfId="0" applyFont="1" applyFill="1" applyBorder="1" applyAlignment="1">
      <alignment horizontal="center" vertical="center" wrapText="1"/>
    </xf>
    <xf numFmtId="176" fontId="29" fillId="0" borderId="0" xfId="0" applyNumberFormat="1" applyFont="1" applyFill="1" applyBorder="1" applyAlignment="1">
      <alignment horizontal="center" vertical="center"/>
    </xf>
    <xf numFmtId="176" fontId="23" fillId="0" borderId="0" xfId="0" applyNumberFormat="1" applyFont="1" applyFill="1" applyBorder="1" applyAlignment="1">
      <alignment horizontal="right" vertical="center" wrapText="1"/>
    </xf>
    <xf numFmtId="176" fontId="30" fillId="0" borderId="47" xfId="0" applyNumberFormat="1" applyFont="1" applyFill="1" applyBorder="1" applyAlignment="1">
      <alignment vertical="center"/>
    </xf>
    <xf numFmtId="176" fontId="30" fillId="0" borderId="26" xfId="0" applyNumberFormat="1" applyFont="1" applyFill="1" applyBorder="1" applyAlignment="1">
      <alignment vertical="center"/>
    </xf>
    <xf numFmtId="176" fontId="30" fillId="0" borderId="25" xfId="0" applyNumberFormat="1" applyFont="1" applyFill="1" applyBorder="1" applyAlignment="1">
      <alignment vertical="center"/>
    </xf>
    <xf numFmtId="0" fontId="20" fillId="2" borderId="11" xfId="0" applyFont="1" applyFill="1" applyBorder="1" applyAlignment="1">
      <alignment vertical="top" wrapText="1"/>
    </xf>
    <xf numFmtId="0" fontId="20" fillId="2" borderId="12" xfId="0" applyFont="1" applyFill="1" applyBorder="1" applyAlignment="1">
      <alignment vertical="top" wrapText="1"/>
    </xf>
    <xf numFmtId="0" fontId="32" fillId="0" borderId="15" xfId="1" applyFont="1" applyFill="1" applyBorder="1" applyAlignment="1" applyProtection="1">
      <alignment horizontal="left" vertical="center" wrapText="1"/>
    </xf>
    <xf numFmtId="0" fontId="20" fillId="0" borderId="17" xfId="0" applyFont="1" applyFill="1" applyBorder="1" applyAlignment="1">
      <alignment horizontal="left" vertical="center" wrapText="1"/>
    </xf>
    <xf numFmtId="0" fontId="0" fillId="0" borderId="0" xfId="0" applyFill="1">
      <alignment vertical="center"/>
    </xf>
    <xf numFmtId="0" fontId="20" fillId="0" borderId="4"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5" fillId="0" borderId="0" xfId="0" applyFo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0" xfId="0"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0" fontId="25" fillId="0" borderId="4" xfId="0" applyFont="1" applyFill="1" applyBorder="1">
      <alignment vertical="center"/>
    </xf>
    <xf numFmtId="0" fontId="27" fillId="0" borderId="15" xfId="0" applyFont="1" applyFill="1" applyBorder="1" applyAlignment="1">
      <alignment horizontal="left" vertical="center" wrapText="1"/>
    </xf>
    <xf numFmtId="0" fontId="25" fillId="0" borderId="0" xfId="0" applyFont="1" applyFill="1" applyBorder="1">
      <alignment vertical="center"/>
    </xf>
    <xf numFmtId="0" fontId="0" fillId="0" borderId="0" xfId="0" applyFill="1" applyBorder="1">
      <alignment vertical="center"/>
    </xf>
    <xf numFmtId="0" fontId="20" fillId="0" borderId="11"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7" fillId="0" borderId="10" xfId="1" applyFont="1" applyFill="1" applyBorder="1" applyAlignment="1" applyProtection="1">
      <alignment horizontal="left" vertical="center" wrapText="1"/>
    </xf>
    <xf numFmtId="0" fontId="0" fillId="0" borderId="0" xfId="0" applyFill="1" applyAlignment="1">
      <alignment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15" xfId="1" applyFont="1" applyFill="1" applyBorder="1" applyAlignment="1" applyProtection="1">
      <alignment vertical="center" wrapText="1"/>
    </xf>
    <xf numFmtId="0" fontId="40" fillId="0" borderId="0" xfId="0" applyFont="1" applyFill="1">
      <alignment vertical="center"/>
    </xf>
    <xf numFmtId="0" fontId="20" fillId="0" borderId="55" xfId="0" applyFont="1" applyFill="1" applyBorder="1" applyAlignment="1">
      <alignment horizontal="left" vertical="center" wrapText="1"/>
    </xf>
    <xf numFmtId="0" fontId="20" fillId="0" borderId="56" xfId="0" applyFont="1" applyFill="1" applyBorder="1" applyAlignment="1">
      <alignment horizontal="center" vertical="center" wrapText="1"/>
    </xf>
    <xf numFmtId="0" fontId="20" fillId="0" borderId="20" xfId="1" applyFont="1" applyFill="1" applyBorder="1" applyAlignment="1" applyProtection="1">
      <alignment horizontal="left" vertical="center" wrapText="1"/>
    </xf>
    <xf numFmtId="0" fontId="20" fillId="0" borderId="57" xfId="0" applyFont="1" applyFill="1" applyBorder="1" applyAlignment="1">
      <alignment horizontal="center" vertical="center" wrapText="1"/>
    </xf>
    <xf numFmtId="0" fontId="20" fillId="0" borderId="59" xfId="0" applyFont="1" applyFill="1" applyBorder="1" applyAlignment="1">
      <alignment horizontal="left" vertical="center" wrapText="1"/>
    </xf>
    <xf numFmtId="0" fontId="20" fillId="0" borderId="57" xfId="0" applyFont="1" applyFill="1" applyBorder="1" applyAlignment="1">
      <alignment horizontal="center" vertical="center"/>
    </xf>
    <xf numFmtId="0" fontId="20" fillId="0" borderId="57" xfId="0" applyFont="1" applyFill="1" applyBorder="1" applyAlignment="1">
      <alignment horizontal="left" vertical="center" wrapText="1"/>
    </xf>
    <xf numFmtId="0" fontId="20" fillId="0" borderId="58" xfId="0" applyFont="1" applyFill="1" applyBorder="1" applyAlignment="1">
      <alignment horizontal="center" vertical="center" wrapText="1"/>
    </xf>
    <xf numFmtId="0" fontId="27" fillId="0" borderId="57" xfId="1" applyFont="1" applyFill="1" applyBorder="1" applyAlignment="1" applyProtection="1">
      <alignment horizontal="left" vertical="center" wrapText="1"/>
    </xf>
    <xf numFmtId="0" fontId="20" fillId="0" borderId="60" xfId="0" applyFont="1" applyFill="1" applyBorder="1" applyAlignment="1">
      <alignment horizontal="left" vertical="center" wrapText="1"/>
    </xf>
    <xf numFmtId="0" fontId="20" fillId="0" borderId="10" xfId="0" applyFont="1" applyFill="1" applyBorder="1" applyAlignment="1">
      <alignment horizontal="right" vertical="center" textRotation="255"/>
    </xf>
    <xf numFmtId="0" fontId="20" fillId="0" borderId="20" xfId="0" applyFont="1" applyFill="1" applyBorder="1" applyAlignment="1">
      <alignment horizontal="center" vertical="center"/>
    </xf>
    <xf numFmtId="0" fontId="20" fillId="3" borderId="16"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42" fillId="0" borderId="15" xfId="1" applyFont="1" applyFill="1" applyBorder="1" applyAlignment="1" applyProtection="1">
      <alignment horizontal="left" vertical="center" wrapText="1"/>
    </xf>
    <xf numFmtId="0" fontId="43" fillId="0" borderId="0" xfId="0" applyFont="1" applyFill="1">
      <alignment vertical="center"/>
    </xf>
    <xf numFmtId="0" fontId="44" fillId="0" borderId="0" xfId="0" applyFont="1" applyFill="1">
      <alignment vertical="center"/>
    </xf>
    <xf numFmtId="0" fontId="20" fillId="0" borderId="15" xfId="0" applyFont="1" applyFill="1" applyBorder="1" applyAlignment="1">
      <alignment horizontal="right" vertical="center"/>
    </xf>
    <xf numFmtId="0" fontId="20" fillId="0" borderId="15" xfId="0" applyFont="1" applyFill="1" applyBorder="1" applyAlignment="1">
      <alignment horizontal="left" vertical="top" wrapText="1"/>
    </xf>
    <xf numFmtId="0" fontId="45" fillId="0" borderId="15" xfId="1" applyFont="1" applyFill="1" applyBorder="1" applyAlignment="1" applyProtection="1">
      <alignment horizontal="left" vertical="top" wrapText="1"/>
    </xf>
    <xf numFmtId="0" fontId="32" fillId="0" borderId="15" xfId="1" applyFont="1" applyFill="1" applyBorder="1" applyAlignment="1" applyProtection="1">
      <alignment vertical="center" wrapText="1"/>
    </xf>
    <xf numFmtId="0" fontId="20" fillId="0" borderId="0" xfId="0" applyFont="1" applyFill="1" applyAlignment="1">
      <alignment vertical="top"/>
    </xf>
    <xf numFmtId="0" fontId="41" fillId="0" borderId="15"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1" fillId="0" borderId="0" xfId="0" applyFont="1" applyFill="1" applyAlignment="1">
      <alignment vertical="top"/>
    </xf>
    <xf numFmtId="0" fontId="20" fillId="0" borderId="19" xfId="0" applyFont="1" applyFill="1" applyBorder="1" applyAlignment="1">
      <alignment horizontal="center" vertical="center"/>
    </xf>
    <xf numFmtId="0" fontId="20" fillId="0" borderId="16" xfId="0" applyFont="1" applyFill="1" applyBorder="1" applyAlignment="1">
      <alignment horizontal="left" vertical="center" wrapText="1"/>
    </xf>
    <xf numFmtId="0" fontId="20" fillId="0" borderId="16" xfId="0" applyFont="1" applyFill="1" applyBorder="1" applyAlignment="1">
      <alignment horizontal="center" vertical="center"/>
    </xf>
    <xf numFmtId="0" fontId="23" fillId="0" borderId="0" xfId="0" applyFont="1" applyFill="1" applyAlignment="1">
      <alignment horizontal="left" vertical="center"/>
    </xf>
    <xf numFmtId="0" fontId="27" fillId="0" borderId="10" xfId="0" applyFont="1" applyFill="1" applyBorder="1" applyAlignment="1">
      <alignment horizontal="center" vertical="center" wrapText="1"/>
    </xf>
    <xf numFmtId="0" fontId="48" fillId="0" borderId="0" xfId="0" applyFont="1" applyFill="1">
      <alignment vertical="center"/>
    </xf>
    <xf numFmtId="0" fontId="20" fillId="0" borderId="31"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49" fillId="0" borderId="0" xfId="0" applyFont="1" applyFill="1">
      <alignment vertical="center"/>
    </xf>
    <xf numFmtId="0" fontId="47" fillId="0" borderId="0" xfId="0" applyFont="1" applyFill="1">
      <alignment vertical="center"/>
    </xf>
    <xf numFmtId="0" fontId="46" fillId="0" borderId="15" xfId="1" applyFont="1" applyFill="1" applyBorder="1" applyAlignment="1" applyProtection="1">
      <alignment horizontal="left" vertical="center" wrapText="1"/>
    </xf>
    <xf numFmtId="0" fontId="31" fillId="0" borderId="15" xfId="1" applyFont="1" applyFill="1" applyBorder="1" applyAlignment="1" applyProtection="1">
      <alignment vertical="center" wrapText="1"/>
    </xf>
    <xf numFmtId="0" fontId="25" fillId="3" borderId="0" xfId="0" applyFont="1" applyFill="1">
      <alignment vertical="center"/>
    </xf>
    <xf numFmtId="0" fontId="0" fillId="3" borderId="0" xfId="0" applyFill="1">
      <alignment vertical="center"/>
    </xf>
    <xf numFmtId="0" fontId="32" fillId="0" borderId="10" xfId="1" applyFont="1" applyFill="1" applyBorder="1" applyAlignment="1" applyProtection="1">
      <alignment horizontal="left" vertical="center" wrapText="1"/>
    </xf>
    <xf numFmtId="0" fontId="23" fillId="0" borderId="0" xfId="0" applyFont="1" applyFill="1">
      <alignment vertical="center"/>
    </xf>
    <xf numFmtId="0" fontId="5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39" fillId="0" borderId="1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5" xfId="0" applyFont="1" applyFill="1" applyBorder="1" applyAlignment="1">
      <alignment horizontal="left" vertical="center"/>
    </xf>
    <xf numFmtId="0" fontId="53"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8" xfId="0" applyFont="1" applyBorder="1" applyAlignment="1">
      <alignment horizontal="left" vertical="center" wrapText="1"/>
    </xf>
    <xf numFmtId="0" fontId="52" fillId="0" borderId="20" xfId="0" applyFont="1" applyBorder="1" applyAlignment="1">
      <alignment horizontal="left" vertical="center" wrapText="1"/>
    </xf>
    <xf numFmtId="0" fontId="52" fillId="0" borderId="15" xfId="0" applyFont="1" applyBorder="1" applyAlignment="1">
      <alignment horizontal="center" vertical="center"/>
    </xf>
    <xf numFmtId="0" fontId="53" fillId="0" borderId="15" xfId="0" applyFont="1" applyBorder="1" applyAlignment="1">
      <alignment horizontal="left" vertical="center" wrapText="1"/>
    </xf>
    <xf numFmtId="0" fontId="54" fillId="0" borderId="15" xfId="0" applyFont="1" applyBorder="1" applyAlignment="1">
      <alignment horizontal="left" vertical="center" wrapText="1"/>
    </xf>
    <xf numFmtId="0" fontId="20" fillId="0" borderId="12" xfId="0" applyFont="1" applyFill="1" applyBorder="1" applyAlignment="1">
      <alignment horizontal="center" vertical="center"/>
    </xf>
    <xf numFmtId="0" fontId="20" fillId="0" borderId="10" xfId="0" applyFont="1" applyFill="1" applyBorder="1" applyAlignment="1">
      <alignment horizontal="left" vertical="top" wrapText="1"/>
    </xf>
    <xf numFmtId="0" fontId="0" fillId="0" borderId="62" xfId="0" applyBorder="1" applyAlignment="1">
      <alignment horizontal="center" vertical="center"/>
    </xf>
    <xf numFmtId="0" fontId="20" fillId="0" borderId="3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24" fillId="0" borderId="5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5" fillId="0" borderId="30" xfId="0" applyFont="1" applyBorder="1" applyAlignment="1">
      <alignment horizontal="center" vertical="center"/>
    </xf>
    <xf numFmtId="0" fontId="25" fillId="0" borderId="45" xfId="0" applyFont="1" applyBorder="1" applyAlignment="1">
      <alignment horizontal="center" vertical="center"/>
    </xf>
    <xf numFmtId="0" fontId="52" fillId="0" borderId="18" xfId="0" applyFont="1" applyFill="1" applyBorder="1" applyAlignment="1">
      <alignment horizontal="center" vertical="center"/>
    </xf>
    <xf numFmtId="0" fontId="52" fillId="0" borderId="17" xfId="0" applyFont="1" applyFill="1" applyBorder="1" applyAlignment="1">
      <alignment horizontal="center" vertical="center"/>
    </xf>
    <xf numFmtId="57" fontId="20" fillId="0" borderId="15" xfId="0" applyNumberFormat="1" applyFont="1" applyFill="1" applyBorder="1" applyAlignment="1">
      <alignment horizontal="center" vertical="center"/>
    </xf>
    <xf numFmtId="0" fontId="20" fillId="5" borderId="1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1" xfId="0" applyFont="1" applyFill="1" applyBorder="1" applyAlignment="1">
      <alignment horizontal="center" vertical="center" shrinkToFit="1"/>
    </xf>
    <xf numFmtId="0" fontId="20" fillId="0" borderId="19" xfId="0" applyFont="1" applyFill="1" applyBorder="1" applyAlignment="1">
      <alignment horizontal="right" vertical="center"/>
    </xf>
    <xf numFmtId="0" fontId="25" fillId="0" borderId="16" xfId="0" applyFont="1" applyBorder="1" applyAlignment="1">
      <alignment vertical="center" wrapText="1"/>
    </xf>
    <xf numFmtId="0" fontId="20" fillId="0" borderId="10" xfId="0" applyFont="1" applyFill="1" applyBorder="1" applyAlignment="1">
      <alignment horizontal="right" vertical="center" textRotation="255" shrinkToFit="1"/>
    </xf>
    <xf numFmtId="0" fontId="32" fillId="0" borderId="19" xfId="1" applyFont="1" applyFill="1" applyBorder="1" applyAlignment="1" applyProtection="1">
      <alignment horizontal="left" vertical="center" wrapText="1"/>
    </xf>
    <xf numFmtId="0" fontId="32" fillId="3" borderId="15" xfId="1" applyFont="1" applyFill="1" applyBorder="1" applyAlignment="1" applyProtection="1">
      <alignment horizontal="left" vertical="center" wrapText="1"/>
    </xf>
    <xf numFmtId="0" fontId="41" fillId="0" borderId="10" xfId="1" applyFont="1" applyFill="1" applyBorder="1" applyAlignment="1" applyProtection="1">
      <alignment horizontal="left" vertical="center" wrapText="1"/>
    </xf>
    <xf numFmtId="0" fontId="20" fillId="5" borderId="16" xfId="0" applyFont="1" applyFill="1" applyBorder="1" applyAlignment="1">
      <alignment horizontal="center" vertical="center"/>
    </xf>
    <xf numFmtId="0" fontId="20" fillId="5" borderId="11" xfId="0" applyFont="1" applyFill="1" applyBorder="1" applyAlignment="1">
      <alignment horizontal="center" vertical="center"/>
    </xf>
    <xf numFmtId="0" fontId="52" fillId="5" borderId="16" xfId="0" applyFont="1" applyFill="1" applyBorder="1" applyAlignment="1">
      <alignment horizontal="center" vertical="center" wrapText="1"/>
    </xf>
    <xf numFmtId="0" fontId="20" fillId="5" borderId="15" xfId="0" applyFont="1" applyFill="1" applyBorder="1" applyAlignment="1">
      <alignment horizontal="center" vertical="center"/>
    </xf>
    <xf numFmtId="0" fontId="20" fillId="0" borderId="14" xfId="0" applyFont="1" applyFill="1" applyBorder="1" applyAlignment="1">
      <alignment vertical="center" wrapText="1"/>
    </xf>
    <xf numFmtId="0" fontId="20" fillId="0" borderId="58" xfId="0" applyFont="1" applyFill="1" applyBorder="1" applyAlignment="1">
      <alignment vertical="center" wrapText="1"/>
    </xf>
    <xf numFmtId="0" fontId="53" fillId="0" borderId="17" xfId="0" applyFont="1" applyBorder="1" applyAlignment="1">
      <alignment vertical="center" wrapText="1"/>
    </xf>
    <xf numFmtId="0" fontId="22" fillId="0" borderId="10" xfId="1" applyFill="1" applyBorder="1" applyAlignment="1" applyProtection="1">
      <alignment horizontal="left" vertical="center" wrapText="1"/>
    </xf>
    <xf numFmtId="0" fontId="56" fillId="0" borderId="15" xfId="0" applyFont="1" applyFill="1" applyBorder="1" applyAlignment="1">
      <alignment horizontal="left" vertical="center" wrapText="1"/>
    </xf>
    <xf numFmtId="0" fontId="39" fillId="0" borderId="15" xfId="1" applyFont="1" applyFill="1" applyBorder="1" applyAlignment="1" applyProtection="1">
      <alignment horizontal="left" vertical="center" wrapText="1"/>
    </xf>
    <xf numFmtId="0" fontId="20"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7" fillId="0" borderId="15" xfId="1" applyFont="1" applyFill="1" applyBorder="1" applyAlignment="1" applyProtection="1">
      <alignment horizontal="left" vertical="center" wrapText="1"/>
    </xf>
    <xf numFmtId="0" fontId="20" fillId="0" borderId="18"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0" xfId="0" applyFont="1" applyFill="1" applyBorder="1" applyAlignment="1">
      <alignment horizontal="center" vertical="center"/>
    </xf>
    <xf numFmtId="0" fontId="20" fillId="0" borderId="10" xfId="0" applyFont="1" applyFill="1" applyBorder="1" applyAlignment="1">
      <alignment horizontal="left" vertical="center" wrapText="1"/>
    </xf>
    <xf numFmtId="0" fontId="20" fillId="0" borderId="15" xfId="1" applyFont="1" applyFill="1" applyBorder="1" applyAlignment="1" applyProtection="1">
      <alignment horizontal="left" vertical="center" wrapText="1"/>
    </xf>
    <xf numFmtId="0" fontId="20" fillId="0" borderId="15" xfId="0" applyFont="1" applyFill="1" applyBorder="1" applyAlignment="1">
      <alignmen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20" fillId="5" borderId="16" xfId="0" applyFont="1" applyFill="1" applyBorder="1" applyAlignment="1">
      <alignment horizontal="center" vertical="center" wrapText="1"/>
    </xf>
    <xf numFmtId="0" fontId="20" fillId="0" borderId="20" xfId="0" applyFont="1" applyFill="1" applyBorder="1" applyAlignment="1">
      <alignment horizontal="left" vertical="center" wrapText="1"/>
    </xf>
    <xf numFmtId="0" fontId="20" fillId="0" borderId="17" xfId="0" applyFont="1" applyFill="1" applyBorder="1" applyAlignment="1">
      <alignment vertical="center" wrapText="1"/>
    </xf>
    <xf numFmtId="0" fontId="20" fillId="0" borderId="12" xfId="0" applyFont="1" applyFill="1" applyBorder="1" applyAlignment="1">
      <alignment vertical="center" wrapText="1"/>
    </xf>
    <xf numFmtId="0" fontId="20" fillId="0" borderId="10" xfId="0" applyFont="1" applyFill="1" applyBorder="1" applyAlignment="1">
      <alignment vertical="center" wrapText="1"/>
    </xf>
    <xf numFmtId="0" fontId="27" fillId="0" borderId="12" xfId="1" applyFont="1" applyFill="1" applyBorder="1" applyAlignment="1" applyProtection="1">
      <alignment horizontal="left" vertical="center"/>
    </xf>
    <xf numFmtId="0" fontId="20" fillId="0" borderId="12" xfId="0" applyFont="1" applyFill="1" applyBorder="1" applyAlignment="1">
      <alignment horizontal="center" vertical="center" wrapText="1"/>
    </xf>
    <xf numFmtId="0" fontId="20" fillId="3" borderId="16" xfId="0" applyFont="1" applyFill="1" applyBorder="1" applyAlignment="1">
      <alignment horizontal="center" vertical="center"/>
    </xf>
    <xf numFmtId="0" fontId="20" fillId="3" borderId="15" xfId="0" applyFont="1" applyFill="1" applyBorder="1" applyAlignment="1">
      <alignment horizontal="left" vertical="center"/>
    </xf>
    <xf numFmtId="0" fontId="20" fillId="3" borderId="17" xfId="0" applyFont="1" applyFill="1" applyBorder="1" applyAlignment="1">
      <alignment horizontal="left" vertical="center" wrapText="1"/>
    </xf>
    <xf numFmtId="0" fontId="20" fillId="3" borderId="15" xfId="0" applyFont="1" applyFill="1" applyBorder="1" applyAlignment="1">
      <alignment horizontal="center" vertical="center" wrapText="1"/>
    </xf>
    <xf numFmtId="0" fontId="20" fillId="3" borderId="15" xfId="0" applyFont="1" applyFill="1" applyBorder="1" applyAlignment="1">
      <alignment horizontal="center" vertical="center"/>
    </xf>
    <xf numFmtId="0" fontId="20" fillId="3" borderId="15"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7" fillId="3" borderId="15" xfId="1" applyFont="1" applyFill="1" applyBorder="1" applyAlignment="1" applyProtection="1">
      <alignment horizontal="left" vertical="center" wrapText="1"/>
    </xf>
    <xf numFmtId="0" fontId="20" fillId="3" borderId="17" xfId="0" applyFont="1" applyFill="1" applyBorder="1" applyAlignment="1">
      <alignment vertical="center" wrapText="1"/>
    </xf>
    <xf numFmtId="0" fontId="20" fillId="0" borderId="15" xfId="138" applyFont="1" applyFill="1" applyBorder="1" applyAlignment="1">
      <alignment horizontal="center" vertical="center" wrapText="1"/>
    </xf>
    <xf numFmtId="0" fontId="20" fillId="3" borderId="15" xfId="138" applyFont="1" applyFill="1" applyBorder="1" applyAlignment="1">
      <alignment horizontal="center" vertical="center" wrapText="1"/>
    </xf>
    <xf numFmtId="0" fontId="20" fillId="3" borderId="16" xfId="138" applyFont="1" applyFill="1" applyBorder="1" applyAlignment="1">
      <alignment horizontal="center" vertical="center" wrapText="1"/>
    </xf>
    <xf numFmtId="0" fontId="20" fillId="3" borderId="17" xfId="138" applyFont="1" applyFill="1" applyBorder="1" applyAlignment="1">
      <alignment vertical="center" wrapText="1"/>
    </xf>
    <xf numFmtId="0" fontId="20" fillId="3" borderId="18" xfId="138" applyFont="1" applyFill="1" applyBorder="1" applyAlignment="1">
      <alignment horizontal="left" vertical="center" wrapText="1"/>
    </xf>
    <xf numFmtId="0" fontId="20" fillId="0" borderId="20" xfId="138" applyFont="1" applyFill="1" applyBorder="1" applyAlignment="1">
      <alignment horizontal="left" vertical="center" wrapText="1"/>
    </xf>
    <xf numFmtId="0" fontId="20" fillId="3" borderId="15" xfId="138" applyFont="1" applyFill="1" applyBorder="1" applyAlignment="1">
      <alignment horizontal="center" vertical="center"/>
    </xf>
    <xf numFmtId="0" fontId="20" fillId="5" borderId="16" xfId="138" applyFont="1" applyFill="1" applyBorder="1" applyAlignment="1">
      <alignment horizontal="center" vertical="center" wrapText="1"/>
    </xf>
    <xf numFmtId="0" fontId="20" fillId="0" borderId="18" xfId="138" applyFont="1" applyFill="1" applyBorder="1" applyAlignment="1">
      <alignment horizontal="center" vertical="center" wrapText="1"/>
    </xf>
    <xf numFmtId="0" fontId="20" fillId="0" borderId="17" xfId="138" applyFont="1" applyFill="1" applyBorder="1" applyAlignment="1">
      <alignment horizontal="center" vertical="center" wrapText="1"/>
    </xf>
    <xf numFmtId="0" fontId="20" fillId="3" borderId="19" xfId="138" applyFont="1" applyFill="1" applyBorder="1" applyAlignment="1">
      <alignment horizontal="left" vertical="center" wrapText="1"/>
    </xf>
    <xf numFmtId="0" fontId="20" fillId="3" borderId="15" xfId="138" applyFont="1" applyFill="1" applyBorder="1" applyAlignment="1">
      <alignment horizontal="left" vertical="center" wrapText="1"/>
    </xf>
    <xf numFmtId="0" fontId="27" fillId="3" borderId="10" xfId="138" applyFont="1" applyFill="1" applyBorder="1" applyAlignment="1">
      <alignment horizontal="left" vertical="center" wrapText="1"/>
    </xf>
    <xf numFmtId="0" fontId="20" fillId="3" borderId="10" xfId="138" applyFont="1" applyFill="1" applyBorder="1" applyAlignment="1">
      <alignment horizontal="left" vertical="center" wrapText="1"/>
    </xf>
    <xf numFmtId="0" fontId="20" fillId="3" borderId="20" xfId="138" applyFont="1" applyFill="1" applyBorder="1" applyAlignment="1">
      <alignment horizontal="left" vertical="center" wrapText="1"/>
    </xf>
    <xf numFmtId="0" fontId="27" fillId="3" borderId="15" xfId="138" applyFont="1" applyFill="1" applyBorder="1" applyAlignment="1">
      <alignment horizontal="left" vertical="center" wrapText="1"/>
    </xf>
    <xf numFmtId="0" fontId="20" fillId="0" borderId="16" xfId="138" applyFont="1" applyFill="1" applyBorder="1" applyAlignment="1">
      <alignment horizontal="center" vertical="center" wrapText="1"/>
    </xf>
    <xf numFmtId="0" fontId="20" fillId="0" borderId="17" xfId="138" applyFont="1" applyFill="1" applyBorder="1" applyAlignment="1">
      <alignment vertical="center" wrapText="1"/>
    </xf>
    <xf numFmtId="0" fontId="20" fillId="0" borderId="18" xfId="138" applyFont="1" applyFill="1" applyBorder="1" applyAlignment="1">
      <alignment horizontal="left" vertical="center" wrapText="1"/>
    </xf>
    <xf numFmtId="0" fontId="20" fillId="0" borderId="15" xfId="138" applyFont="1" applyFill="1" applyBorder="1" applyAlignment="1">
      <alignment horizontal="center" vertical="center"/>
    </xf>
    <xf numFmtId="0" fontId="20" fillId="0" borderId="19" xfId="138" applyFont="1" applyFill="1" applyBorder="1" applyAlignment="1">
      <alignment horizontal="left" vertical="center" wrapText="1"/>
    </xf>
    <xf numFmtId="0" fontId="20" fillId="0" borderId="15" xfId="138" applyFont="1" applyFill="1" applyBorder="1" applyAlignment="1">
      <alignment horizontal="left" vertical="center" wrapText="1"/>
    </xf>
    <xf numFmtId="0" fontId="27" fillId="0" borderId="15" xfId="138" applyFont="1" applyFill="1" applyBorder="1" applyAlignment="1">
      <alignment horizontal="left" vertical="center" wrapText="1"/>
    </xf>
    <xf numFmtId="0" fontId="59" fillId="0" borderId="15" xfId="1" applyFont="1" applyFill="1" applyBorder="1" applyAlignment="1" applyProtection="1">
      <alignment horizontal="left" vertical="center" wrapText="1"/>
    </xf>
    <xf numFmtId="0" fontId="31" fillId="3" borderId="10"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1"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7" fillId="0" borderId="20" xfId="1" applyFont="1" applyFill="1" applyBorder="1" applyAlignment="1" applyProtection="1">
      <alignment horizontal="lef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66" xfId="0" applyFont="1" applyFill="1" applyBorder="1" applyAlignment="1">
      <alignment vertical="center" wrapText="1"/>
    </xf>
    <xf numFmtId="0" fontId="20" fillId="0" borderId="7"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7" xfId="0" applyFont="1" applyFill="1" applyBorder="1" applyAlignment="1">
      <alignment horizontal="left" vertical="center" wrapText="1"/>
    </xf>
    <xf numFmtId="0" fontId="20" fillId="0" borderId="67"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60" fillId="0" borderId="15"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0" fillId="0" borderId="17" xfId="0" applyFont="1" applyFill="1" applyBorder="1" applyAlignment="1">
      <alignment vertical="center" wrapText="1"/>
    </xf>
    <xf numFmtId="0" fontId="60" fillId="0" borderId="18" xfId="0" applyFont="1" applyFill="1" applyBorder="1" applyAlignment="1">
      <alignment horizontal="left" vertical="center" wrapText="1"/>
    </xf>
    <xf numFmtId="0" fontId="60" fillId="0" borderId="20" xfId="0" applyFont="1" applyFill="1" applyBorder="1" applyAlignment="1">
      <alignment horizontal="left" vertical="center" wrapText="1"/>
    </xf>
    <xf numFmtId="0" fontId="60" fillId="0" borderId="15" xfId="0" applyFont="1" applyFill="1" applyBorder="1" applyAlignment="1">
      <alignment horizontal="center" vertical="center"/>
    </xf>
    <xf numFmtId="0" fontId="60" fillId="0" borderId="15" xfId="0" applyFont="1" applyFill="1" applyBorder="1" applyAlignment="1">
      <alignment vertical="center" wrapText="1"/>
    </xf>
    <xf numFmtId="0" fontId="60" fillId="0" borderId="17" xfId="0" applyFont="1" applyFill="1" applyBorder="1" applyAlignment="1">
      <alignment horizontal="left" vertical="center" wrapText="1"/>
    </xf>
    <xf numFmtId="0" fontId="60" fillId="5" borderId="16"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15" xfId="0" applyFont="1" applyFill="1" applyBorder="1" applyAlignment="1">
      <alignment horizontal="left" vertical="center" wrapText="1"/>
    </xf>
    <xf numFmtId="0" fontId="61" fillId="0" borderId="19" xfId="1" applyFont="1" applyFill="1" applyBorder="1" applyAlignment="1" applyProtection="1">
      <alignment horizontal="left" vertical="center" wrapText="1"/>
    </xf>
    <xf numFmtId="0" fontId="63" fillId="0" borderId="15" xfId="1" applyFont="1" applyFill="1" applyBorder="1" applyAlignment="1" applyProtection="1">
      <alignment horizontal="left" vertical="center" wrapText="1"/>
    </xf>
    <xf numFmtId="0" fontId="61" fillId="0" borderId="15" xfId="1" applyFont="1" applyFill="1" applyBorder="1" applyAlignment="1" applyProtection="1">
      <alignment horizontal="left" vertical="center" wrapText="1"/>
    </xf>
    <xf numFmtId="0" fontId="60" fillId="3" borderId="15" xfId="0" applyFont="1" applyFill="1" applyBorder="1" applyAlignment="1">
      <alignment horizontal="left" vertical="center" wrapText="1"/>
    </xf>
    <xf numFmtId="0" fontId="20" fillId="3" borderId="18"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0" borderId="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0" xfId="0" applyFont="1" applyFill="1" applyBorder="1" applyAlignment="1">
      <alignment horizontal="center" vertical="center"/>
    </xf>
    <xf numFmtId="0" fontId="60" fillId="0" borderId="10" xfId="0" applyFont="1" applyFill="1" applyBorder="1" applyAlignment="1">
      <alignment horizontal="left" vertical="center" wrapText="1"/>
    </xf>
    <xf numFmtId="0" fontId="60" fillId="0" borderId="13"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31" xfId="0" applyFont="1" applyFill="1" applyBorder="1" applyAlignment="1">
      <alignment horizontal="center" vertical="center" wrapText="1"/>
    </xf>
    <xf numFmtId="0" fontId="60" fillId="0" borderId="15" xfId="0" applyFont="1" applyFill="1" applyBorder="1" applyAlignment="1">
      <alignment vertical="top" wrapText="1"/>
    </xf>
    <xf numFmtId="0" fontId="60" fillId="0" borderId="11" xfId="0" applyFont="1" applyFill="1" applyBorder="1" applyAlignment="1">
      <alignment horizontal="center" vertical="center" wrapText="1"/>
    </xf>
    <xf numFmtId="0" fontId="60" fillId="0" borderId="12" xfId="0" applyFont="1" applyFill="1" applyBorder="1" applyAlignment="1">
      <alignment horizontal="left" vertical="center" wrapText="1"/>
    </xf>
    <xf numFmtId="0" fontId="63" fillId="0" borderId="10" xfId="1" applyFont="1" applyFill="1" applyBorder="1" applyAlignment="1" applyProtection="1">
      <alignment horizontal="left" vertical="center" wrapText="1"/>
    </xf>
    <xf numFmtId="0" fontId="60" fillId="0" borderId="31" xfId="0" applyFont="1" applyFill="1" applyBorder="1" applyAlignment="1">
      <alignment horizontal="left" vertical="center" wrapText="1"/>
    </xf>
    <xf numFmtId="0" fontId="61" fillId="0" borderId="10" xfId="1" applyFont="1" applyFill="1" applyBorder="1" applyAlignment="1" applyProtection="1">
      <alignment horizontal="left" vertical="center" wrapText="1"/>
    </xf>
    <xf numFmtId="0" fontId="24" fillId="0" borderId="47"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0" fillId="0" borderId="68" xfId="0" applyBorder="1" applyAlignment="1">
      <alignment horizontal="center" vertical="center"/>
    </xf>
    <xf numFmtId="0" fontId="0" fillId="0" borderId="0"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33" fillId="0" borderId="0" xfId="0" applyFont="1" applyBorder="1" applyAlignment="1">
      <alignment horizontal="center" vertical="center"/>
    </xf>
    <xf numFmtId="0" fontId="20" fillId="3" borderId="10" xfId="0" applyFont="1" applyFill="1" applyBorder="1" applyAlignment="1">
      <alignment horizontal="center" vertical="center" wrapText="1"/>
    </xf>
    <xf numFmtId="0" fontId="20" fillId="3" borderId="10" xfId="0" applyFont="1" applyFill="1" applyBorder="1" applyAlignment="1">
      <alignment horizontal="center" vertical="center"/>
    </xf>
    <xf numFmtId="0" fontId="20" fillId="3" borderId="10" xfId="0" applyFont="1" applyFill="1" applyBorder="1" applyAlignment="1">
      <alignment horizontal="left" vertical="center" wrapText="1"/>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32" fillId="3" borderId="31" xfId="1" applyFont="1" applyFill="1" applyBorder="1" applyAlignment="1" applyProtection="1">
      <alignment horizontal="center" vertical="center" wrapText="1"/>
    </xf>
    <xf numFmtId="0" fontId="20" fillId="3" borderId="12"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2" borderId="5" xfId="0" applyFont="1" applyFill="1" applyBorder="1" applyAlignment="1">
      <alignment horizontal="center" vertical="center"/>
    </xf>
    <xf numFmtId="0" fontId="60" fillId="3" borderId="10" xfId="0" applyFont="1" applyFill="1" applyBorder="1" applyAlignment="1">
      <alignment horizontal="center" vertical="center" wrapText="1"/>
    </xf>
    <xf numFmtId="0" fontId="60" fillId="3" borderId="18" xfId="0" applyFont="1" applyFill="1" applyBorder="1" applyAlignment="1">
      <alignment horizontal="center" vertical="center" wrapText="1"/>
    </xf>
    <xf numFmtId="0" fontId="60" fillId="3" borderId="10" xfId="0" applyFont="1" applyFill="1" applyBorder="1" applyAlignment="1">
      <alignment horizontal="center" vertical="center"/>
    </xf>
    <xf numFmtId="0" fontId="60" fillId="3" borderId="13" xfId="0" applyFont="1" applyFill="1" applyBorder="1" applyAlignment="1">
      <alignment horizontal="center" vertical="center"/>
    </xf>
    <xf numFmtId="0" fontId="60" fillId="3" borderId="14" xfId="0" applyFont="1" applyFill="1" applyBorder="1" applyAlignment="1">
      <alignment horizontal="center" vertical="center"/>
    </xf>
    <xf numFmtId="0" fontId="60" fillId="3" borderId="10" xfId="0" applyFont="1" applyFill="1" applyBorder="1" applyAlignment="1">
      <alignment horizontal="left" vertical="center" wrapText="1"/>
    </xf>
    <xf numFmtId="0" fontId="60" fillId="3" borderId="31" xfId="0" applyFont="1" applyFill="1" applyBorder="1" applyAlignment="1">
      <alignment horizontal="center" vertical="center" wrapText="1"/>
    </xf>
    <xf numFmtId="0" fontId="60" fillId="3" borderId="12" xfId="0" applyFont="1" applyFill="1" applyBorder="1" applyAlignment="1">
      <alignment horizontal="left" vertical="center" wrapText="1"/>
    </xf>
    <xf numFmtId="0" fontId="60" fillId="3" borderId="15" xfId="0" applyFont="1" applyFill="1" applyBorder="1" applyAlignment="1">
      <alignment horizontal="center" vertical="center" wrapText="1"/>
    </xf>
    <xf numFmtId="0" fontId="60" fillId="0" borderId="15" xfId="1" applyFont="1" applyFill="1" applyBorder="1" applyAlignment="1" applyProtection="1">
      <alignment horizontal="left" vertical="center" wrapText="1"/>
    </xf>
    <xf numFmtId="0" fontId="61" fillId="3" borderId="15" xfId="1" applyFont="1" applyFill="1" applyBorder="1" applyAlignment="1" applyProtection="1">
      <alignment horizontal="left" vertical="center" wrapText="1"/>
    </xf>
    <xf numFmtId="0" fontId="60" fillId="0" borderId="12" xfId="0" applyFont="1" applyFill="1" applyBorder="1" applyAlignment="1">
      <alignment vertical="center" wrapText="1"/>
    </xf>
    <xf numFmtId="0" fontId="60" fillId="0" borderId="10" xfId="0" applyFont="1" applyFill="1" applyBorder="1" applyAlignment="1">
      <alignment vertical="center" wrapText="1"/>
    </xf>
    <xf numFmtId="0" fontId="60" fillId="0" borderId="15" xfId="0" applyFont="1" applyBorder="1">
      <alignment vertical="center"/>
    </xf>
    <xf numFmtId="0" fontId="60" fillId="5" borderId="11" xfId="0" applyFont="1" applyFill="1" applyBorder="1" applyAlignment="1">
      <alignment horizontal="center" vertical="center" wrapText="1"/>
    </xf>
    <xf numFmtId="0" fontId="60" fillId="3" borderId="16" xfId="0" applyFont="1" applyFill="1" applyBorder="1" applyAlignment="1">
      <alignment horizontal="center" vertical="center" wrapText="1"/>
    </xf>
    <xf numFmtId="0" fontId="60" fillId="3" borderId="17" xfId="0" applyFont="1" applyFill="1" applyBorder="1" applyAlignment="1">
      <alignment vertical="center" wrapText="1"/>
    </xf>
    <xf numFmtId="0" fontId="60" fillId="3" borderId="18" xfId="0" applyFont="1" applyFill="1" applyBorder="1" applyAlignment="1">
      <alignment horizontal="left" vertical="center" wrapText="1"/>
    </xf>
    <xf numFmtId="0" fontId="60" fillId="3" borderId="20" xfId="0" applyFont="1" applyFill="1" applyBorder="1" applyAlignment="1">
      <alignment horizontal="left" vertical="center" wrapText="1"/>
    </xf>
    <xf numFmtId="0" fontId="60" fillId="3" borderId="15" xfId="0" applyFont="1" applyFill="1" applyBorder="1" applyAlignment="1">
      <alignment horizontal="center" vertical="center"/>
    </xf>
    <xf numFmtId="0" fontId="60" fillId="3" borderId="17" xfId="0" applyFont="1" applyFill="1" applyBorder="1" applyAlignment="1">
      <alignment horizontal="center" vertical="center" wrapText="1"/>
    </xf>
    <xf numFmtId="0" fontId="61" fillId="3" borderId="15" xfId="0" applyFont="1" applyFill="1" applyBorder="1" applyAlignment="1">
      <alignment horizontal="left" vertical="center" wrapText="1"/>
    </xf>
    <xf numFmtId="0" fontId="60" fillId="3" borderId="10" xfId="0" applyFont="1" applyFill="1" applyBorder="1" applyAlignment="1">
      <alignment vertical="center" wrapText="1"/>
    </xf>
    <xf numFmtId="0" fontId="60" fillId="0" borderId="16" xfId="0" applyFont="1" applyFill="1" applyBorder="1" applyAlignment="1">
      <alignment horizontal="center" vertical="center"/>
    </xf>
    <xf numFmtId="0" fontId="60" fillId="5" borderId="11" xfId="0" applyFont="1" applyFill="1" applyBorder="1" applyAlignment="1">
      <alignment horizontal="center" vertical="center"/>
    </xf>
    <xf numFmtId="0" fontId="61" fillId="0" borderId="10" xfId="0" applyFont="1" applyFill="1" applyBorder="1" applyAlignment="1">
      <alignment horizontal="left" vertical="center" wrapText="1"/>
    </xf>
    <xf numFmtId="0" fontId="0" fillId="3" borderId="38" xfId="0" applyFill="1" applyBorder="1" applyAlignment="1">
      <alignment horizontal="center" vertical="center"/>
    </xf>
    <xf numFmtId="0" fontId="0" fillId="3" borderId="42" xfId="0" applyFill="1" applyBorder="1" applyAlignment="1">
      <alignment horizontal="center" vertical="center"/>
    </xf>
    <xf numFmtId="0" fontId="20" fillId="4" borderId="11" xfId="0" applyFont="1" applyFill="1" applyBorder="1" applyAlignment="1">
      <alignment horizontal="center" vertical="center" shrinkToFit="1"/>
    </xf>
    <xf numFmtId="0" fontId="0" fillId="0" borderId="31" xfId="0" applyFill="1" applyBorder="1">
      <alignment vertical="center"/>
    </xf>
    <xf numFmtId="0" fontId="60" fillId="0" borderId="13" xfId="0" applyFont="1" applyFill="1" applyBorder="1" applyAlignment="1">
      <alignment horizontal="center" vertical="center" wrapText="1"/>
    </xf>
    <xf numFmtId="0" fontId="61" fillId="0" borderId="15" xfId="0" applyFont="1" applyFill="1" applyBorder="1" applyAlignment="1">
      <alignment horizontal="left" vertical="center" wrapText="1"/>
    </xf>
    <xf numFmtId="0" fontId="60" fillId="0" borderId="18"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57" xfId="0" applyFont="1" applyFill="1" applyBorder="1" applyAlignment="1">
      <alignment horizontal="center" vertical="center" wrapText="1"/>
    </xf>
    <xf numFmtId="0" fontId="60" fillId="0" borderId="13" xfId="0" applyFont="1" applyFill="1" applyBorder="1" applyAlignment="1">
      <alignment horizontal="left" vertical="center" wrapText="1"/>
    </xf>
    <xf numFmtId="0" fontId="60" fillId="0" borderId="20" xfId="0" applyFont="1" applyFill="1" applyBorder="1" applyAlignment="1">
      <alignment horizontal="center" vertical="center"/>
    </xf>
    <xf numFmtId="0" fontId="24" fillId="0" borderId="45" xfId="0" applyFont="1" applyFill="1" applyBorder="1" applyAlignment="1">
      <alignment horizontal="center" vertical="center" wrapText="1"/>
    </xf>
    <xf numFmtId="0" fontId="32" fillId="3" borderId="31" xfId="1" applyFont="1" applyFill="1" applyBorder="1" applyAlignment="1" applyProtection="1">
      <alignment horizontal="left" vertical="center" wrapText="1"/>
    </xf>
    <xf numFmtId="0" fontId="20" fillId="3" borderId="31"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0" borderId="0" xfId="0" applyFont="1" applyFill="1" applyBorder="1" applyAlignment="1">
      <alignment horizontal="center" vertical="center" wrapText="1"/>
    </xf>
    <xf numFmtId="0" fontId="60" fillId="0" borderId="19" xfId="0" applyFont="1" applyFill="1" applyBorder="1" applyAlignment="1">
      <alignment horizontal="left" vertical="center" wrapText="1"/>
    </xf>
    <xf numFmtId="0" fontId="60" fillId="0" borderId="55"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53" fillId="3" borderId="15" xfId="0" applyFont="1" applyFill="1" applyBorder="1" applyAlignment="1">
      <alignment horizontal="center" vertical="center" wrapText="1"/>
    </xf>
    <xf numFmtId="0" fontId="60" fillId="5" borderId="15" xfId="0" applyFont="1" applyFill="1" applyBorder="1" applyAlignment="1">
      <alignment horizontal="center" vertical="center" wrapText="1"/>
    </xf>
    <xf numFmtId="0" fontId="60" fillId="0" borderId="66" xfId="0" applyFont="1" applyFill="1" applyBorder="1" applyAlignment="1">
      <alignment horizontal="center" vertical="center" wrapText="1"/>
    </xf>
    <xf numFmtId="0" fontId="60" fillId="0" borderId="15" xfId="1" applyFont="1" applyFill="1" applyBorder="1" applyAlignment="1" applyProtection="1">
      <alignment vertical="center" wrapText="1"/>
    </xf>
    <xf numFmtId="0" fontId="63" fillId="3" borderId="31" xfId="1" applyFont="1" applyFill="1" applyBorder="1" applyAlignment="1" applyProtection="1">
      <alignment horizontal="center" vertical="center" wrapText="1"/>
    </xf>
    <xf numFmtId="0" fontId="60" fillId="0" borderId="56" xfId="0" applyFont="1" applyFill="1" applyBorder="1" applyAlignment="1">
      <alignment horizontal="center" vertical="center" wrapText="1"/>
    </xf>
    <xf numFmtId="38" fontId="60" fillId="5" borderId="15" xfId="23" applyFont="1" applyFill="1" applyBorder="1" applyAlignment="1">
      <alignment horizontal="center" vertical="center" wrapText="1"/>
    </xf>
    <xf numFmtId="0" fontId="63" fillId="3" borderId="15" xfId="1" applyFont="1" applyFill="1" applyBorder="1" applyAlignment="1" applyProtection="1">
      <alignment horizontal="left" vertical="center" wrapText="1"/>
    </xf>
    <xf numFmtId="0" fontId="60" fillId="0" borderId="15" xfId="0" applyFont="1" applyFill="1" applyBorder="1" applyAlignment="1">
      <alignment horizontal="right" vertical="center"/>
    </xf>
    <xf numFmtId="0" fontId="60" fillId="0" borderId="15" xfId="0" applyFont="1" applyFill="1" applyBorder="1" applyAlignment="1">
      <alignment horizontal="left" vertical="top" wrapText="1"/>
    </xf>
    <xf numFmtId="0" fontId="58" fillId="0" borderId="0" xfId="0" applyFont="1" applyAlignment="1">
      <alignment vertical="top" shrinkToFit="1"/>
    </xf>
    <xf numFmtId="0" fontId="66" fillId="0" borderId="15" xfId="1" applyFont="1" applyFill="1" applyBorder="1" applyAlignment="1" applyProtection="1">
      <alignment horizontal="left" vertical="top" wrapText="1"/>
    </xf>
    <xf numFmtId="0" fontId="58" fillId="0" borderId="15" xfId="0" applyFont="1" applyBorder="1" applyAlignment="1">
      <alignment vertical="top" shrinkToFit="1"/>
    </xf>
    <xf numFmtId="0" fontId="63" fillId="0" borderId="31" xfId="1" applyFont="1" applyFill="1" applyBorder="1" applyAlignment="1" applyProtection="1">
      <alignment horizontal="center" vertical="center" wrapText="1"/>
    </xf>
    <xf numFmtId="0" fontId="60" fillId="3" borderId="12" xfId="0" applyFont="1" applyFill="1" applyBorder="1" applyAlignment="1">
      <alignment vertical="center" wrapText="1"/>
    </xf>
    <xf numFmtId="0" fontId="60" fillId="0" borderId="14" xfId="0" applyFont="1" applyFill="1" applyBorder="1" applyAlignment="1">
      <alignment vertical="center" wrapText="1"/>
    </xf>
    <xf numFmtId="0" fontId="60" fillId="0" borderId="14" xfId="0" applyFont="1" applyFill="1" applyBorder="1" applyAlignment="1">
      <alignment horizontal="center" vertical="center" wrapText="1"/>
    </xf>
    <xf numFmtId="0" fontId="60" fillId="0" borderId="0" xfId="0" applyFont="1">
      <alignment vertical="center"/>
    </xf>
    <xf numFmtId="0" fontId="60" fillId="3" borderId="15" xfId="138" applyFont="1" applyFill="1" applyBorder="1" applyAlignment="1">
      <alignment horizontal="center" vertical="center" wrapText="1"/>
    </xf>
    <xf numFmtId="0" fontId="60" fillId="3" borderId="16" xfId="138" applyFont="1" applyFill="1" applyBorder="1" applyAlignment="1">
      <alignment horizontal="center" vertical="center" wrapText="1"/>
    </xf>
    <xf numFmtId="0" fontId="60" fillId="3" borderId="17" xfId="138" applyFont="1" applyFill="1" applyBorder="1" applyAlignment="1">
      <alignment vertical="center" wrapText="1"/>
    </xf>
    <xf numFmtId="0" fontId="60" fillId="3" borderId="18" xfId="138" applyFont="1" applyFill="1" applyBorder="1" applyAlignment="1">
      <alignment horizontal="left" vertical="center" wrapText="1"/>
    </xf>
    <xf numFmtId="0" fontId="60" fillId="3" borderId="20" xfId="138" applyFont="1" applyFill="1" applyBorder="1" applyAlignment="1">
      <alignment horizontal="left" vertical="center" wrapText="1"/>
    </xf>
    <xf numFmtId="0" fontId="60" fillId="0" borderId="15" xfId="138" applyFont="1" applyFill="1" applyBorder="1" applyAlignment="1">
      <alignment horizontal="center" vertical="center" wrapText="1"/>
    </xf>
    <xf numFmtId="0" fontId="60" fillId="0" borderId="16" xfId="138" applyFont="1" applyFill="1" applyBorder="1" applyAlignment="1">
      <alignment horizontal="center" vertical="center" wrapText="1"/>
    </xf>
    <xf numFmtId="0" fontId="60" fillId="0" borderId="17" xfId="138" applyFont="1" applyFill="1" applyBorder="1" applyAlignment="1">
      <alignment vertical="center" wrapText="1"/>
    </xf>
    <xf numFmtId="0" fontId="60" fillId="0" borderId="18" xfId="138" applyFont="1" applyFill="1" applyBorder="1" applyAlignment="1">
      <alignment horizontal="left" vertical="center" wrapText="1"/>
    </xf>
    <xf numFmtId="0" fontId="60" fillId="0" borderId="20" xfId="138" applyFont="1" applyFill="1" applyBorder="1" applyAlignment="1">
      <alignment horizontal="left" vertical="center" wrapText="1"/>
    </xf>
    <xf numFmtId="177" fontId="61" fillId="0" borderId="15" xfId="1" applyNumberFormat="1" applyFont="1" applyFill="1" applyBorder="1" applyAlignment="1" applyProtection="1">
      <alignment horizontal="left" vertical="center" wrapText="1"/>
    </xf>
    <xf numFmtId="177" fontId="60" fillId="0" borderId="15" xfId="1" applyNumberFormat="1" applyFont="1" applyFill="1" applyBorder="1" applyAlignment="1" applyProtection="1">
      <alignment horizontal="left" vertical="center" wrapText="1"/>
    </xf>
    <xf numFmtId="0" fontId="61" fillId="3" borderId="15" xfId="1" applyFont="1" applyFill="1" applyBorder="1" applyAlignment="1" applyProtection="1">
      <alignment horizontal="left" vertical="center"/>
    </xf>
    <xf numFmtId="0" fontId="63" fillId="3" borderId="31" xfId="1" applyFont="1" applyFill="1" applyBorder="1" applyAlignment="1" applyProtection="1">
      <alignment horizontal="left" vertical="center" wrapText="1"/>
    </xf>
    <xf numFmtId="0" fontId="60" fillId="3" borderId="18" xfId="0" applyFont="1" applyFill="1" applyBorder="1" applyAlignment="1">
      <alignment horizontal="center" vertical="center"/>
    </xf>
    <xf numFmtId="0" fontId="60" fillId="3" borderId="17" xfId="0" applyFont="1" applyFill="1" applyBorder="1" applyAlignment="1">
      <alignment horizontal="center" vertical="center"/>
    </xf>
    <xf numFmtId="0" fontId="0" fillId="3" borderId="39" xfId="0" applyFill="1" applyBorder="1" applyAlignment="1">
      <alignment horizontal="center" vertical="center"/>
    </xf>
    <xf numFmtId="0" fontId="0" fillId="3" borderId="61" xfId="0" applyFill="1" applyBorder="1" applyAlignment="1">
      <alignment horizontal="center" vertical="center"/>
    </xf>
    <xf numFmtId="0" fontId="0" fillId="3" borderId="15" xfId="0" applyFill="1" applyBorder="1" applyAlignment="1">
      <alignment horizontal="center" vertical="center"/>
    </xf>
    <xf numFmtId="0" fontId="0" fillId="3" borderId="62"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49" xfId="0" applyFill="1" applyBorder="1" applyAlignment="1">
      <alignment horizontal="center" vertical="center"/>
    </xf>
    <xf numFmtId="0" fontId="0" fillId="3" borderId="63" xfId="0" applyFill="1" applyBorder="1" applyAlignment="1">
      <alignment horizontal="center" vertical="center"/>
    </xf>
    <xf numFmtId="0" fontId="0" fillId="3" borderId="10" xfId="0" applyFill="1" applyBorder="1" applyAlignment="1">
      <alignment horizontal="center" vertical="center"/>
    </xf>
    <xf numFmtId="0" fontId="0" fillId="3" borderId="37" xfId="0" applyFill="1" applyBorder="1" applyAlignment="1">
      <alignment horizontal="center" vertical="center"/>
    </xf>
    <xf numFmtId="0" fontId="0" fillId="3" borderId="23" xfId="0" applyFill="1" applyBorder="1" applyAlignment="1">
      <alignment horizontal="center" vertical="center"/>
    </xf>
    <xf numFmtId="0" fontId="0" fillId="3" borderId="42" xfId="0" applyFill="1" applyBorder="1" applyAlignment="1">
      <alignment horizontal="center" vertical="center" shrinkToFit="1"/>
    </xf>
    <xf numFmtId="0" fontId="0" fillId="3" borderId="51" xfId="0" applyFill="1" applyBorder="1" applyAlignment="1">
      <alignment horizontal="center" vertical="center"/>
    </xf>
    <xf numFmtId="0" fontId="0" fillId="3" borderId="64" xfId="0" applyFill="1" applyBorder="1" applyAlignment="1">
      <alignment horizontal="center" vertical="center"/>
    </xf>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33" fillId="3" borderId="48" xfId="0" applyFont="1" applyFill="1" applyBorder="1" applyAlignment="1">
      <alignment horizontal="center" vertical="center"/>
    </xf>
    <xf numFmtId="0" fontId="33" fillId="3" borderId="54"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12" xfId="0" applyFont="1" applyFill="1" applyBorder="1" applyAlignment="1">
      <alignment horizontal="right" vertical="center"/>
    </xf>
    <xf numFmtId="0" fontId="60" fillId="0" borderId="12" xfId="0" applyFont="1" applyFill="1" applyBorder="1" applyAlignment="1">
      <alignment horizontal="right" vertical="center"/>
    </xf>
    <xf numFmtId="0" fontId="60" fillId="0" borderId="10" xfId="0" applyFont="1" applyFill="1" applyBorder="1" applyAlignment="1">
      <alignment horizontal="right" vertical="center"/>
    </xf>
    <xf numFmtId="0" fontId="20" fillId="0" borderId="10" xfId="0" applyFont="1" applyFill="1" applyBorder="1" applyAlignment="1">
      <alignment horizontal="right" vertical="center"/>
    </xf>
    <xf numFmtId="0" fontId="20" fillId="0" borderId="57" xfId="0" applyFont="1" applyFill="1" applyBorder="1" applyAlignment="1">
      <alignment horizontal="right" vertical="center"/>
    </xf>
    <xf numFmtId="0" fontId="20" fillId="3" borderId="15" xfId="0" applyFont="1" applyFill="1" applyBorder="1" applyAlignment="1">
      <alignment horizontal="right" vertical="center"/>
    </xf>
    <xf numFmtId="0" fontId="60" fillId="3" borderId="15" xfId="0" applyFont="1" applyFill="1" applyBorder="1" applyAlignment="1">
      <alignment horizontal="right" vertical="center"/>
    </xf>
    <xf numFmtId="0" fontId="60" fillId="0" borderId="10" xfId="0" applyFont="1" applyFill="1" applyBorder="1" applyAlignment="1">
      <alignment horizontal="right" vertical="center" textRotation="255" shrinkToFit="1"/>
    </xf>
    <xf numFmtId="0" fontId="52" fillId="0" borderId="15" xfId="0" applyFont="1" applyBorder="1" applyAlignment="1">
      <alignment horizontal="right" vertical="center"/>
    </xf>
    <xf numFmtId="0" fontId="60" fillId="0" borderId="57" xfId="0" applyFont="1" applyFill="1" applyBorder="1" applyAlignment="1">
      <alignment horizontal="left" vertical="center" wrapText="1"/>
    </xf>
    <xf numFmtId="0" fontId="20" fillId="0" borderId="15" xfId="0" applyFont="1" applyBorder="1" applyAlignment="1">
      <alignment horizontal="left" vertical="center" wrapText="1"/>
    </xf>
    <xf numFmtId="0" fontId="60" fillId="3" borderId="15" xfId="1" applyFont="1" applyFill="1" applyBorder="1" applyAlignment="1" applyProtection="1">
      <alignment horizontal="left" vertical="center" wrapText="1"/>
    </xf>
    <xf numFmtId="0" fontId="64" fillId="3" borderId="10" xfId="0" applyFont="1" applyFill="1" applyBorder="1" applyAlignment="1">
      <alignment horizontal="left" vertical="center" wrapText="1"/>
    </xf>
    <xf numFmtId="0" fontId="60" fillId="3" borderId="17" xfId="0" applyFont="1" applyFill="1" applyBorder="1" applyAlignment="1">
      <alignment horizontal="left" vertical="center" wrapText="1"/>
    </xf>
    <xf numFmtId="0" fontId="25" fillId="0" borderId="31" xfId="1" applyFont="1" applyFill="1" applyBorder="1" applyAlignment="1" applyProtection="1">
      <alignment horizontal="center" vertical="center" wrapText="1"/>
    </xf>
    <xf numFmtId="0" fontId="0" fillId="0" borderId="0" xfId="0">
      <alignment vertical="center"/>
    </xf>
    <xf numFmtId="0" fontId="0" fillId="0" borderId="0" xfId="0" applyAlignment="1">
      <alignment horizontal="center" vertical="center"/>
    </xf>
    <xf numFmtId="0" fontId="20" fillId="3" borderId="1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xf>
    <xf numFmtId="0" fontId="20" fillId="2" borderId="5" xfId="0" applyFont="1" applyFill="1" applyBorder="1" applyAlignment="1">
      <alignment horizontal="center"/>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 xfId="0" applyFont="1" applyFill="1" applyBorder="1" applyAlignment="1">
      <alignment horizontal="center" vertical="center"/>
    </xf>
    <xf numFmtId="0" fontId="55" fillId="6" borderId="21" xfId="0" applyFont="1" applyFill="1" applyBorder="1" applyAlignment="1">
      <alignment horizontal="center" vertical="center" textRotation="255"/>
    </xf>
    <xf numFmtId="0" fontId="55" fillId="6" borderId="65" xfId="0" applyFont="1" applyFill="1" applyBorder="1" applyAlignment="1">
      <alignment horizontal="center" vertical="center" textRotation="255"/>
    </xf>
    <xf numFmtId="0" fontId="55" fillId="6" borderId="33" xfId="0" applyFont="1" applyFill="1" applyBorder="1" applyAlignment="1">
      <alignment horizontal="center" vertical="center" textRotation="255"/>
    </xf>
    <xf numFmtId="0" fontId="55" fillId="6" borderId="35" xfId="0" applyFont="1" applyFill="1" applyBorder="1" applyAlignment="1">
      <alignment horizontal="center" vertical="center" textRotation="255"/>
    </xf>
    <xf numFmtId="0" fontId="55" fillId="6" borderId="24" xfId="0" applyFont="1" applyFill="1" applyBorder="1" applyAlignment="1">
      <alignment horizontal="center" vertical="center" textRotation="255"/>
    </xf>
    <xf numFmtId="0" fontId="55" fillId="6" borderId="25" xfId="0" applyFont="1" applyFill="1" applyBorder="1" applyAlignment="1">
      <alignment horizontal="center" vertical="center" textRotation="255"/>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8" fillId="0" borderId="34"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65" fillId="7" borderId="21" xfId="0" applyFont="1" applyFill="1" applyBorder="1" applyAlignment="1">
      <alignment horizontal="center" vertical="center" textRotation="255"/>
    </xf>
    <xf numFmtId="0" fontId="65" fillId="7" borderId="33" xfId="0" applyFont="1" applyFill="1" applyBorder="1" applyAlignment="1">
      <alignment horizontal="center" vertical="center" textRotation="255"/>
    </xf>
    <xf numFmtId="0" fontId="65" fillId="7" borderId="24" xfId="0" applyFont="1" applyFill="1" applyBorder="1" applyAlignment="1">
      <alignment horizontal="center" vertical="center" textRotation="255"/>
    </xf>
  </cellXfs>
  <cellStyles count="161">
    <cellStyle name="ハイパーリンク" xfId="1" builtinId="8"/>
    <cellStyle name="桁区切り 2" xfId="3"/>
    <cellStyle name="桁区切り 2 2" xfId="6"/>
    <cellStyle name="桁区切り 2 2 2" xfId="10"/>
    <cellStyle name="桁区切り 2 2 2 2" xfId="32"/>
    <cellStyle name="桁区切り 2 2 2 2 2" xfId="77"/>
    <cellStyle name="桁区切り 2 2 2 2 3" xfId="122"/>
    <cellStyle name="桁区切り 2 2 2 3" xfId="46"/>
    <cellStyle name="桁区切り 2 2 2 3 2" xfId="91"/>
    <cellStyle name="桁区切り 2 2 2 3 3" xfId="136"/>
    <cellStyle name="桁区切り 2 2 2 4" xfId="55"/>
    <cellStyle name="桁区切り 2 2 2 5" xfId="100"/>
    <cellStyle name="桁区切り 2 2 2 6" xfId="156"/>
    <cellStyle name="桁区切り 2 2 3" xfId="13"/>
    <cellStyle name="桁区切り 2 2 3 2" xfId="18"/>
    <cellStyle name="桁区切り 2 2 3 2 2" xfId="63"/>
    <cellStyle name="桁区切り 2 2 3 2 3" xfId="108"/>
    <cellStyle name="桁区切り 2 2 3 2 4" xfId="141"/>
    <cellStyle name="桁区切り 2 2 3 2 5" xfId="147"/>
    <cellStyle name="桁区切り 2 2 3 3" xfId="23"/>
    <cellStyle name="桁区切り 2 2 3 3 2" xfId="68"/>
    <cellStyle name="桁区切り 2 2 3 3 3" xfId="113"/>
    <cellStyle name="桁区切り 2 2 3 4" xfId="35"/>
    <cellStyle name="桁区切り 2 2 3 4 2" xfId="80"/>
    <cellStyle name="桁区切り 2 2 3 4 3" xfId="125"/>
    <cellStyle name="桁区切り 2 2 3 5" xfId="39"/>
    <cellStyle name="桁区切り 2 2 3 5 2" xfId="84"/>
    <cellStyle name="桁区切り 2 2 3 5 3" xfId="129"/>
    <cellStyle name="桁区切り 2 2 3 6" xfId="58"/>
    <cellStyle name="桁区切り 2 2 3 7" xfId="103"/>
    <cellStyle name="桁区切り 2 2 3 8" xfId="159"/>
    <cellStyle name="桁区切り 2 2 4" xfId="28"/>
    <cellStyle name="桁区切り 2 2 4 2" xfId="73"/>
    <cellStyle name="桁区切り 2 2 4 3" xfId="118"/>
    <cellStyle name="桁区切り 2 2 5" xfId="51"/>
    <cellStyle name="桁区切り 2 2 6" xfId="96"/>
    <cellStyle name="桁区切り 2 2 7" xfId="152"/>
    <cellStyle name="桁区切り 2 3" xfId="9"/>
    <cellStyle name="桁区切り 2 3 2" xfId="31"/>
    <cellStyle name="桁区切り 2 3 2 2" xfId="76"/>
    <cellStyle name="桁区切り 2 3 2 3" xfId="121"/>
    <cellStyle name="桁区切り 2 3 3" xfId="45"/>
    <cellStyle name="桁区切り 2 3 3 2" xfId="90"/>
    <cellStyle name="桁区切り 2 3 3 3" xfId="135"/>
    <cellStyle name="桁区切り 2 3 4" xfId="54"/>
    <cellStyle name="桁区切り 2 3 5" xfId="99"/>
    <cellStyle name="桁区切り 2 3 6" xfId="155"/>
    <cellStyle name="桁区切り 2 4" xfId="12"/>
    <cellStyle name="桁区切り 2 4 2" xfId="15"/>
    <cellStyle name="桁区切り 2 4 2 2" xfId="19"/>
    <cellStyle name="桁区切り 2 4 2 2 2" xfId="64"/>
    <cellStyle name="桁区切り 2 4 2 2 3" xfId="109"/>
    <cellStyle name="桁区切り 2 4 2 2 4" xfId="142"/>
    <cellStyle name="桁区切り 2 4 2 2 5" xfId="146"/>
    <cellStyle name="桁区切り 2 4 2 3" xfId="24"/>
    <cellStyle name="桁区切り 2 4 2 3 2" xfId="69"/>
    <cellStyle name="桁区切り 2 4 2 3 3" xfId="114"/>
    <cellStyle name="桁区切り 2 4 2 3 4" xfId="144"/>
    <cellStyle name="桁区切り 2 4 2 4" xfId="40"/>
    <cellStyle name="桁区切り 2 4 2 4 2" xfId="85"/>
    <cellStyle name="桁区切り 2 4 2 4 3" xfId="130"/>
    <cellStyle name="桁区切り 2 4 2 5" xfId="60"/>
    <cellStyle name="桁区切り 2 4 2 6" xfId="105"/>
    <cellStyle name="桁区切り 2 4 3" xfId="17"/>
    <cellStyle name="桁区切り 2 4 3 2" xfId="62"/>
    <cellStyle name="桁区切り 2 4 3 3" xfId="107"/>
    <cellStyle name="桁区切り 2 4 3 4" xfId="140"/>
    <cellStyle name="桁区切り 2 4 4" xfId="22"/>
    <cellStyle name="桁区切り 2 4 4 2" xfId="67"/>
    <cellStyle name="桁区切り 2 4 4 3" xfId="112"/>
    <cellStyle name="桁区切り 2 4 5" xfId="34"/>
    <cellStyle name="桁区切り 2 4 5 2" xfId="79"/>
    <cellStyle name="桁区切り 2 4 5 3" xfId="124"/>
    <cellStyle name="桁区切り 2 4 6" xfId="38"/>
    <cellStyle name="桁区切り 2 4 6 2" xfId="83"/>
    <cellStyle name="桁区切り 2 4 6 3" xfId="128"/>
    <cellStyle name="桁区切り 2 4 7" xfId="57"/>
    <cellStyle name="桁区切り 2 4 8" xfId="102"/>
    <cellStyle name="桁区切り 2 4 9" xfId="158"/>
    <cellStyle name="桁区切り 2 5" xfId="25"/>
    <cellStyle name="桁区切り 2 5 2" xfId="70"/>
    <cellStyle name="桁区切り 2 5 3" xfId="115"/>
    <cellStyle name="桁区切り 2 6" xfId="48"/>
    <cellStyle name="桁区切り 2 7" xfId="93"/>
    <cellStyle name="桁区切り 2 8" xfId="149"/>
    <cellStyle name="桁区切り 3" xfId="5"/>
    <cellStyle name="桁区切り 3 2" xfId="27"/>
    <cellStyle name="桁区切り 3 2 2" xfId="72"/>
    <cellStyle name="桁区切り 3 2 3" xfId="117"/>
    <cellStyle name="桁区切り 3 3" xfId="42"/>
    <cellStyle name="桁区切り 3 3 2" xfId="87"/>
    <cellStyle name="桁区切り 3 3 3" xfId="132"/>
    <cellStyle name="桁区切り 3 4" xfId="50"/>
    <cellStyle name="桁区切り 3 5" xfId="95"/>
    <cellStyle name="桁区切り 3 6" xfId="151"/>
    <cellStyle name="桁区切り 4" xfId="8"/>
    <cellStyle name="桁区切り 4 2" xfId="30"/>
    <cellStyle name="桁区切り 4 2 2" xfId="75"/>
    <cellStyle name="桁区切り 4 2 3" xfId="120"/>
    <cellStyle name="桁区切り 4 3" xfId="44"/>
    <cellStyle name="桁区切り 4 3 2" xfId="89"/>
    <cellStyle name="桁区切り 4 3 3" xfId="134"/>
    <cellStyle name="桁区切り 4 4" xfId="53"/>
    <cellStyle name="桁区切り 4 5" xfId="98"/>
    <cellStyle name="桁区切り 4 6" xfId="154"/>
    <cellStyle name="桁区切り 5" xfId="11"/>
    <cellStyle name="桁区切り 5 2" xfId="16"/>
    <cellStyle name="桁区切り 5 2 2" xfId="61"/>
    <cellStyle name="桁区切り 5 2 3" xfId="106"/>
    <cellStyle name="桁区切り 5 2 4" xfId="139"/>
    <cellStyle name="桁区切り 5 2 5" xfId="145"/>
    <cellStyle name="桁区切り 5 3" xfId="21"/>
    <cellStyle name="桁区切り 5 3 2" xfId="66"/>
    <cellStyle name="桁区切り 5 3 3" xfId="111"/>
    <cellStyle name="桁区切り 5 3 4" xfId="143"/>
    <cellStyle name="桁区切り 5 4" xfId="33"/>
    <cellStyle name="桁区切り 5 4 2" xfId="78"/>
    <cellStyle name="桁区切り 5 4 3" xfId="123"/>
    <cellStyle name="桁区切り 5 5" xfId="37"/>
    <cellStyle name="桁区切り 5 5 2" xfId="82"/>
    <cellStyle name="桁区切り 5 5 3" xfId="127"/>
    <cellStyle name="桁区切り 5 6" xfId="56"/>
    <cellStyle name="桁区切り 5 7" xfId="101"/>
    <cellStyle name="桁区切り 5 8" xfId="157"/>
    <cellStyle name="標準" xfId="0" builtinId="0"/>
    <cellStyle name="標準 2" xfId="4"/>
    <cellStyle name="標準 2 2" xfId="7"/>
    <cellStyle name="標準 2 2 2" xfId="29"/>
    <cellStyle name="標準 2 2 2 2" xfId="74"/>
    <cellStyle name="標準 2 2 2 3" xfId="119"/>
    <cellStyle name="標準 2 2 3" xfId="43"/>
    <cellStyle name="標準 2 2 3 2" xfId="88"/>
    <cellStyle name="標準 2 2 3 3" xfId="133"/>
    <cellStyle name="標準 2 2 4" xfId="52"/>
    <cellStyle name="標準 2 2 5" xfId="97"/>
    <cellStyle name="標準 2 2 6" xfId="153"/>
    <cellStyle name="標準 2 3" xfId="14"/>
    <cellStyle name="標準 2 3 2" xfId="20"/>
    <cellStyle name="標準 2 3 2 2" xfId="65"/>
    <cellStyle name="標準 2 3 2 3" xfId="110"/>
    <cellStyle name="標準 2 3 2 4" xfId="148"/>
    <cellStyle name="標準 2 3 3" xfId="36"/>
    <cellStyle name="標準 2 3 3 2" xfId="81"/>
    <cellStyle name="標準 2 3 3 3" xfId="126"/>
    <cellStyle name="標準 2 3 4" xfId="47"/>
    <cellStyle name="標準 2 3 4 2" xfId="92"/>
    <cellStyle name="標準 2 3 4 3" xfId="137"/>
    <cellStyle name="標準 2 3 5" xfId="59"/>
    <cellStyle name="標準 2 3 6" xfId="104"/>
    <cellStyle name="標準 2 3 7" xfId="160"/>
    <cellStyle name="標準 2 4" xfId="26"/>
    <cellStyle name="標準 2 4 2" xfId="71"/>
    <cellStyle name="標準 2 4 3" xfId="116"/>
    <cellStyle name="標準 2 5" xfId="41"/>
    <cellStyle name="標準 2 5 2" xfId="86"/>
    <cellStyle name="標準 2 5 3" xfId="131"/>
    <cellStyle name="標準 2 6" xfId="49"/>
    <cellStyle name="標準 2 7" xfId="94"/>
    <cellStyle name="標準 2 8" xfId="150"/>
    <cellStyle name="標準 3" xfId="138"/>
    <cellStyle name="標準 4" xfId="2"/>
  </cellStyles>
  <dxfs count="0"/>
  <tableStyles count="0" defaultTableStyle="TableStyleMedium9" defaultPivotStyle="PivotStyleLight16"/>
  <colors>
    <mruColors>
      <color rgb="FFFFCCCC"/>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874971</xdr:colOff>
      <xdr:row>5</xdr:row>
      <xdr:rowOff>85725</xdr:rowOff>
    </xdr:to>
    <xdr:sp macro="" textlink="">
      <xdr:nvSpPr>
        <xdr:cNvPr id="2" name="テキスト ボックス 1"/>
        <xdr:cNvSpPr txBox="1"/>
      </xdr:nvSpPr>
      <xdr:spPr>
        <a:xfrm>
          <a:off x="5374385" y="501000"/>
          <a:ext cx="861167" cy="71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13804</xdr:colOff>
      <xdr:row>4</xdr:row>
      <xdr:rowOff>168733</xdr:rowOff>
    </xdr:from>
    <xdr:to>
      <xdr:col>6</xdr:col>
      <xdr:colOff>833437</xdr:colOff>
      <xdr:row>5</xdr:row>
      <xdr:rowOff>85725</xdr:rowOff>
    </xdr:to>
    <xdr:sp macro="" textlink="">
      <xdr:nvSpPr>
        <xdr:cNvPr id="2" name="テキスト ボックス 1"/>
        <xdr:cNvSpPr txBox="1"/>
      </xdr:nvSpPr>
      <xdr:spPr>
        <a:xfrm>
          <a:off x="5383523" y="502108"/>
          <a:ext cx="819633" cy="714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6</xdr:col>
      <xdr:colOff>13805</xdr:colOff>
      <xdr:row>4</xdr:row>
      <xdr:rowOff>168733</xdr:rowOff>
    </xdr:from>
    <xdr:to>
      <xdr:col>6</xdr:col>
      <xdr:colOff>809625</xdr:colOff>
      <xdr:row>5</xdr:row>
      <xdr:rowOff>85725</xdr:rowOff>
    </xdr:to>
    <xdr:sp macro="" textlink="">
      <xdr:nvSpPr>
        <xdr:cNvPr id="3" name="テキスト ボックス 2"/>
        <xdr:cNvSpPr txBox="1"/>
      </xdr:nvSpPr>
      <xdr:spPr>
        <a:xfrm>
          <a:off x="5383524" y="502108"/>
          <a:ext cx="795820" cy="714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13804</xdr:colOff>
      <xdr:row>4</xdr:row>
      <xdr:rowOff>168733</xdr:rowOff>
    </xdr:from>
    <xdr:to>
      <xdr:col>6</xdr:col>
      <xdr:colOff>952499</xdr:colOff>
      <xdr:row>5</xdr:row>
      <xdr:rowOff>85725</xdr:rowOff>
    </xdr:to>
    <xdr:sp macro="" textlink="">
      <xdr:nvSpPr>
        <xdr:cNvPr id="2" name="テキスト ボックス 1"/>
        <xdr:cNvSpPr txBox="1"/>
      </xdr:nvSpPr>
      <xdr:spPr>
        <a:xfrm>
          <a:off x="53668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6</xdr:col>
      <xdr:colOff>13804</xdr:colOff>
      <xdr:row>4</xdr:row>
      <xdr:rowOff>168733</xdr:rowOff>
    </xdr:from>
    <xdr:to>
      <xdr:col>6</xdr:col>
      <xdr:colOff>952499</xdr:colOff>
      <xdr:row>5</xdr:row>
      <xdr:rowOff>85725</xdr:rowOff>
    </xdr:to>
    <xdr:sp macro="" textlink="">
      <xdr:nvSpPr>
        <xdr:cNvPr id="3" name="テキスト ボックス 2"/>
        <xdr:cNvSpPr txBox="1"/>
      </xdr:nvSpPr>
      <xdr:spPr>
        <a:xfrm>
          <a:off x="53668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kumamoto-shanghai.com/" TargetMode="External"/><Relationship Id="rId117" Type="http://schemas.openxmlformats.org/officeDocument/2006/relationships/printerSettings" Target="../printerSettings/printerSettings1.bin"/><Relationship Id="rId21" Type="http://schemas.openxmlformats.org/officeDocument/2006/relationships/hyperlink" Target="http://www.hyogobcc.org/" TargetMode="External"/><Relationship Id="rId42" Type="http://schemas.openxmlformats.org/officeDocument/2006/relationships/hyperlink" Target="http://www.sapporo-pek.cn/" TargetMode="External"/><Relationship Id="rId47" Type="http://schemas.openxmlformats.org/officeDocument/2006/relationships/hyperlink" Target="http://www.hamamatsu-desk.info/" TargetMode="External"/><Relationship Id="rId63" Type="http://schemas.openxmlformats.org/officeDocument/2006/relationships/hyperlink" Target="http://www.pref.hokkaido.lg.jp/ss/tsk/russia/russia/r-yuzhno/jimusho_index.htm" TargetMode="External"/><Relationship Id="rId68" Type="http://schemas.openxmlformats.org/officeDocument/2006/relationships/hyperlink" Target="http://www.pref.nagasaki.jp/bunrui/shigoto-sangyo/sangyoshien/kaigai/tounan-support/" TargetMode="External"/><Relationship Id="rId84" Type="http://schemas.openxmlformats.org/officeDocument/2006/relationships/hyperlink" Target="http://shizuokaseoul.com/" TargetMode="External"/><Relationship Id="rId89" Type="http://schemas.openxmlformats.org/officeDocument/2006/relationships/hyperlink" Target="http://www.fukuoka.com.hk/" TargetMode="External"/><Relationship Id="rId112" Type="http://schemas.openxmlformats.org/officeDocument/2006/relationships/hyperlink" Target="http://www.kpta.or.jp/shanghai.html" TargetMode="External"/><Relationship Id="rId16" Type="http://schemas.openxmlformats.org/officeDocument/2006/relationships/hyperlink" Target="http://www.city.toyota.aichi.jp/shisei/soshiki/keiei/1018371.html" TargetMode="External"/><Relationship Id="rId107" Type="http://schemas.openxmlformats.org/officeDocument/2006/relationships/hyperlink" Target="http://www.pref.osaka.lg.jp/keizaikoryu/promotiondesk/" TargetMode="External"/><Relationship Id="rId11" Type="http://schemas.openxmlformats.org/officeDocument/2006/relationships/hyperlink" Target="http://www.pref.shimane.lg.jp/industry/enterprise/shien/kaigai/support_office.html" TargetMode="External"/><Relationship Id="rId32" Type="http://schemas.openxmlformats.org/officeDocument/2006/relationships/hyperlink" Target="http://www.idec.or.jp/shanghai/" TargetMode="External"/><Relationship Id="rId37" Type="http://schemas.openxmlformats.org/officeDocument/2006/relationships/hyperlink" Target="http://www.pref.miyagi.jp/soshiki/asiapro/advd-fy30.html" TargetMode="External"/><Relationship Id="rId53" Type="http://schemas.openxmlformats.org/officeDocument/2006/relationships/hyperlink" Target="https://www.city.kurume.fukuoka.jp/1500soshiki/9089syoko/3010oshirase/2017-1019-1901-74.html" TargetMode="External"/><Relationship Id="rId58" Type="http://schemas.openxmlformats.org/officeDocument/2006/relationships/hyperlink" Target="https://www.pref.aichi.jp/soshiki/ricchitsusho/0000049163.html" TargetMode="External"/><Relationship Id="rId74" Type="http://schemas.openxmlformats.org/officeDocument/2006/relationships/hyperlink" Target="http://www.pref.okayama.jp/page/detail-57920.html" TargetMode="External"/><Relationship Id="rId79" Type="http://schemas.openxmlformats.org/officeDocument/2006/relationships/hyperlink" Target="http://okinawa-ric.jp/kaigai/hongkong/" TargetMode="External"/><Relationship Id="rId102" Type="http://schemas.openxmlformats.org/officeDocument/2006/relationships/hyperlink" Target="http://www.pref.hokkaido.lg.jp/ss/tsk/russia/russia/r-yuzhno/jimusho_index.htm" TargetMode="External"/><Relationship Id="rId5" Type="http://schemas.openxmlformats.org/officeDocument/2006/relationships/hyperlink" Target="http://www.pref.ishikawa.lg.jp/syoko/kaigai/singapore.html" TargetMode="External"/><Relationship Id="rId61" Type="http://schemas.openxmlformats.org/officeDocument/2006/relationships/hyperlink" Target="http://www.pref.aichi.jp/soshiki/ricchitsusho/aichidesk-india.html" TargetMode="External"/><Relationship Id="rId82" Type="http://schemas.openxmlformats.org/officeDocument/2006/relationships/hyperlink" Target="http://okinawa-ric.jp/kaigai/" TargetMode="External"/><Relationship Id="rId90" Type="http://schemas.openxmlformats.org/officeDocument/2006/relationships/hyperlink" Target="https://www.tokyo-trade-center.or.jp/TTC/support/indonesia.html" TargetMode="External"/><Relationship Id="rId95" Type="http://schemas.openxmlformats.org/officeDocument/2006/relationships/hyperlink" Target="https://www.tokyo-trade-center.or.jp/TTC/support/vietnam.html" TargetMode="External"/><Relationship Id="rId19" Type="http://schemas.openxmlformats.org/officeDocument/2006/relationships/hyperlink" Target="http://www.tsushima-busan.or.kr/" TargetMode="External"/><Relationship Id="rId14" Type="http://schemas.openxmlformats.org/officeDocument/2006/relationships/hyperlink" Target="http://www.osaka-sh.com.cn/" TargetMode="External"/><Relationship Id="rId22" Type="http://schemas.openxmlformats.org/officeDocument/2006/relationships/hyperlink" Target="http://www.hyogo.com.au/" TargetMode="External"/><Relationship Id="rId27" Type="http://schemas.openxmlformats.org/officeDocument/2006/relationships/hyperlink" Target="http://kumamoto-shanghai.com/" TargetMode="External"/><Relationship Id="rId30" Type="http://schemas.openxmlformats.org/officeDocument/2006/relationships/hyperlink" Target="http://www.saitama-j.or.jp/shanghai-sd/" TargetMode="External"/><Relationship Id="rId35" Type="http://schemas.openxmlformats.org/officeDocument/2006/relationships/hyperlink" Target="http://www.pref.miyagi.jp/soshiki/asiapro/advd-fy30.html" TargetMode="External"/><Relationship Id="rId43" Type="http://schemas.openxmlformats.org/officeDocument/2006/relationships/hyperlink" Target="http://www.city.sapporo.jp/keizai/tradeinfo/hongkong/coordinate.html" TargetMode="External"/><Relationship Id="rId48" Type="http://schemas.openxmlformats.org/officeDocument/2006/relationships/hyperlink" Target="http://www.hamamatsu-desk.info/" TargetMode="External"/><Relationship Id="rId56" Type="http://schemas.openxmlformats.org/officeDocument/2006/relationships/hyperlink" Target="http://www.nico.or.jp/dalian/" TargetMode="External"/><Relationship Id="rId64" Type="http://schemas.openxmlformats.org/officeDocument/2006/relationships/hyperlink" Target="http://www.pref.nagasaki.jp/bunrui/shigoto-sangyo/sangyoshien/kaigai/china-support/" TargetMode="External"/><Relationship Id="rId69" Type="http://schemas.openxmlformats.org/officeDocument/2006/relationships/hyperlink" Target="http://www.beautifuljapan.or.kr/" TargetMode="External"/><Relationship Id="rId77" Type="http://schemas.openxmlformats.org/officeDocument/2006/relationships/hyperlink" Target="http://www.pref.okinawa.jp/site/chijiko/kichitai/washington.html" TargetMode="External"/><Relationship Id="rId100" Type="http://schemas.openxmlformats.org/officeDocument/2006/relationships/hyperlink" Target="http://city.niigata.org.cn/" TargetMode="External"/><Relationship Id="rId105" Type="http://schemas.openxmlformats.org/officeDocument/2006/relationships/hyperlink" Target="http://osaka-sh.com.cn/" TargetMode="External"/><Relationship Id="rId113" Type="http://schemas.openxmlformats.org/officeDocument/2006/relationships/hyperlink" Target="http://www.kpta.or.jp/taiwan/index.html" TargetMode="External"/><Relationship Id="rId118" Type="http://schemas.openxmlformats.org/officeDocument/2006/relationships/drawing" Target="../drawings/drawing1.xml"/><Relationship Id="rId8" Type="http://schemas.openxmlformats.org/officeDocument/2006/relationships/hyperlink" Target="http://www.pref.nagano.lg.jp/sansei/sangyo/kokusai/kanren/chuzain.html" TargetMode="External"/><Relationship Id="rId51" Type="http://schemas.openxmlformats.org/officeDocument/2006/relationships/hyperlink" Target="http://www.miyagi.or.kr/j_index.php" TargetMode="External"/><Relationship Id="rId72" Type="http://schemas.openxmlformats.org/officeDocument/2006/relationships/hyperlink" Target="http://www.shnagasaki.com.cn/" TargetMode="External"/><Relationship Id="rId80" Type="http://schemas.openxmlformats.org/officeDocument/2006/relationships/hyperlink" Target="http://okinawa-ric.jp/kaigai/shanghai/" TargetMode="External"/><Relationship Id="rId85" Type="http://schemas.openxmlformats.org/officeDocument/2006/relationships/hyperlink" Target="http://www.kfta.or.jp/kaigai-1.html" TargetMode="External"/><Relationship Id="rId93" Type="http://schemas.openxmlformats.org/officeDocument/2006/relationships/hyperlink" Target="http://www.seisakukikaku.metro.tokyo.jp/invest_tokyo/japanese/access2tokyo.html" TargetMode="External"/><Relationship Id="rId98" Type="http://schemas.openxmlformats.org/officeDocument/2006/relationships/hyperlink" Target="http://www.tj-kobe.org/ja/" TargetMode="External"/><Relationship Id="rId121" Type="http://schemas.openxmlformats.org/officeDocument/2006/relationships/comments" Target="../comments1.xml"/><Relationship Id="rId3" Type="http://schemas.openxmlformats.org/officeDocument/2006/relationships/hyperlink" Target="http://www.pref.toyama.jp/sections/1402/kannihonkai/jimusho/index.html" TargetMode="External"/><Relationship Id="rId12" Type="http://schemas.openxmlformats.org/officeDocument/2006/relationships/hyperlink" Target="http://www.dedao-tokushima.com/jp/" TargetMode="External"/><Relationship Id="rId17" Type="http://schemas.openxmlformats.org/officeDocument/2006/relationships/hyperlink" Target="http://blog.naver.com/ejchappy" TargetMode="External"/><Relationship Id="rId25" Type="http://schemas.openxmlformats.org/officeDocument/2006/relationships/hyperlink" Target="http://www.pref.kagawa.lg.jp/kgwpub/pub/cms/detail.php?id=21644" TargetMode="External"/><Relationship Id="rId33" Type="http://schemas.openxmlformats.org/officeDocument/2006/relationships/hyperlink" Target="http://www.city.yokohama.lg.jp/kokusai/exchange/office/mboffice.html" TargetMode="External"/><Relationship Id="rId38" Type="http://schemas.openxmlformats.org/officeDocument/2006/relationships/hyperlink" Target="http://www.pref.miyagi.jp/soshiki/asiapro/advd-fy30.html" TargetMode="External"/><Relationship Id="rId46" Type="http://schemas.openxmlformats.org/officeDocument/2006/relationships/hyperlink" Target="http://www.hamamatsu-desk.info/" TargetMode="External"/><Relationship Id="rId59" Type="http://schemas.openxmlformats.org/officeDocument/2006/relationships/hyperlink" Target="https://www.pref.aichi.jp/soshiki/ricchitsusho/0000049161.html" TargetMode="External"/><Relationship Id="rId67" Type="http://schemas.openxmlformats.org/officeDocument/2006/relationships/hyperlink" Target="http://www.pref.nagasaki.jp/bunrui/shigoto-sangyo/sangyoshien/kaigai/tounan-support/" TargetMode="External"/><Relationship Id="rId103" Type="http://schemas.openxmlformats.org/officeDocument/2006/relationships/hyperlink" Target="http://www.sh-miyazaki.jp/" TargetMode="External"/><Relationship Id="rId108" Type="http://schemas.openxmlformats.org/officeDocument/2006/relationships/hyperlink" Target="http://www.pref.osaka.lg.jp/keizaikoryu/promotiondesk/" TargetMode="External"/><Relationship Id="rId116" Type="http://schemas.openxmlformats.org/officeDocument/2006/relationships/hyperlink" Target="http://www.yamagata-harbin.cn/" TargetMode="External"/><Relationship Id="rId20" Type="http://schemas.openxmlformats.org/officeDocument/2006/relationships/hyperlink" Target="http://www.pref.tottori.lg.jp/224133.htm" TargetMode="External"/><Relationship Id="rId41" Type="http://schemas.openxmlformats.org/officeDocument/2006/relationships/hyperlink" Target="http://www.city.sapporo.jp/keizai/tradeinfo/taiwan/coordinate.html" TargetMode="External"/><Relationship Id="rId54" Type="http://schemas.openxmlformats.org/officeDocument/2006/relationships/hyperlink" Target="https://www.city.kurume.fukuoka.jp/1500soshiki/9089syoko/3010oshirase/2017-1019-1901-74.html" TargetMode="External"/><Relationship Id="rId62" Type="http://schemas.openxmlformats.org/officeDocument/2006/relationships/hyperlink" Target="https://www.pref.aichi.jp/soshiki/ricchitsusho/20171225.html" TargetMode="External"/><Relationship Id="rId70" Type="http://schemas.openxmlformats.org/officeDocument/2006/relationships/hyperlink" Target="http://www.beautifuljapan.or.kr/" TargetMode="External"/><Relationship Id="rId75" Type="http://schemas.openxmlformats.org/officeDocument/2006/relationships/hyperlink" Target="http://www.pref.okayama.jp/page/detail-57920.html" TargetMode="External"/><Relationship Id="rId83" Type="http://schemas.openxmlformats.org/officeDocument/2006/relationships/hyperlink" Target="http://www.shizuokash.com/" TargetMode="External"/><Relationship Id="rId88" Type="http://schemas.openxmlformats.org/officeDocument/2006/relationships/hyperlink" Target="http://www.fukuokash.com.cn/" TargetMode="External"/><Relationship Id="rId91" Type="http://schemas.openxmlformats.org/officeDocument/2006/relationships/hyperlink" Target="http://www.seisakukikaku.metro.tokyo.jp/invest_tokyo/japanese/access2tokyo.html" TargetMode="External"/><Relationship Id="rId96" Type="http://schemas.openxmlformats.org/officeDocument/2006/relationships/hyperlink" Target="http://www.kobeport.org/ja/club.html" TargetMode="External"/><Relationship Id="rId111" Type="http://schemas.openxmlformats.org/officeDocument/2006/relationships/hyperlink" Target="http://www.pref.osaka.lg.jp/keizaikoryu/promotiondesk/" TargetMode="External"/><Relationship Id="rId1" Type="http://schemas.openxmlformats.org/officeDocument/2006/relationships/hyperlink" Target="http://www.beautifuljapan.or.kr/" TargetMode="External"/><Relationship Id="rId6" Type="http://schemas.openxmlformats.org/officeDocument/2006/relationships/hyperlink" Target="http://www.fukui-kaigai.jp/sh/" TargetMode="External"/><Relationship Id="rId15" Type="http://schemas.openxmlformats.org/officeDocument/2006/relationships/hyperlink" Target="http://cafe.city.fukuoka.lg.jp/office/" TargetMode="External"/><Relationship Id="rId23" Type="http://schemas.openxmlformats.org/officeDocument/2006/relationships/hyperlink" Target="http://hyogo.assoc.pagespro-orange.fr/" TargetMode="External"/><Relationship Id="rId28" Type="http://schemas.openxmlformats.org/officeDocument/2006/relationships/hyperlink" Target="http://www.saitama-j.or.jp/vietnam-sd/" TargetMode="External"/><Relationship Id="rId36" Type="http://schemas.openxmlformats.org/officeDocument/2006/relationships/hyperlink" Target="http://www.pref.miyagi.jp/soshiki/asiapro/advd-fy30.html" TargetMode="External"/><Relationship Id="rId49" Type="http://schemas.openxmlformats.org/officeDocument/2006/relationships/hyperlink" Target="http://www.hamamatsu-desk.info/" TargetMode="External"/><Relationship Id="rId57" Type="http://schemas.openxmlformats.org/officeDocument/2006/relationships/hyperlink" Target="http://www.pref.aichi.jp/ricchitsusho/gaikoku/center.html" TargetMode="External"/><Relationship Id="rId106" Type="http://schemas.openxmlformats.org/officeDocument/2006/relationships/hyperlink" Target="http://www.pref.osaka.lg.jp/keizaikoryu/promotiondesk/" TargetMode="External"/><Relationship Id="rId114" Type="http://schemas.openxmlformats.org/officeDocument/2006/relationships/hyperlink" Target="http://www.city.wakkanai.hokkaido.jp/sangyo/saharin/jimusho/" TargetMode="External"/><Relationship Id="rId119" Type="http://schemas.openxmlformats.org/officeDocument/2006/relationships/vmlDrawing" Target="../drawings/vmlDrawing1.vml"/><Relationship Id="rId10" Type="http://schemas.openxmlformats.org/officeDocument/2006/relationships/hyperlink" Target="http://www.ki21-cn.com/" TargetMode="External"/><Relationship Id="rId31" Type="http://schemas.openxmlformats.org/officeDocument/2006/relationships/hyperlink" Target="http://www.yokohama-city.de/" TargetMode="External"/><Relationship Id="rId44" Type="http://schemas.openxmlformats.org/officeDocument/2006/relationships/hyperlink" Target="http://www.hamamatsu-desk.info/" TargetMode="External"/><Relationship Id="rId52" Type="http://schemas.openxmlformats.org/officeDocument/2006/relationships/hyperlink" Target="http://www.beautifuljapan.or.kr/" TargetMode="External"/><Relationship Id="rId60" Type="http://schemas.openxmlformats.org/officeDocument/2006/relationships/hyperlink" Target="http://www.pref.aichi.jp/ricchitsusho/gaikoku/center.html" TargetMode="External"/><Relationship Id="rId65" Type="http://schemas.openxmlformats.org/officeDocument/2006/relationships/hyperlink" Target="http://www.pref.nagasaki.jp/bunrui/shigoto-sangyo/sangyoshien/kaigai/china-support/" TargetMode="External"/><Relationship Id="rId73" Type="http://schemas.openxmlformats.org/officeDocument/2006/relationships/hyperlink" Target="http://www.pref.okayama.jp/page/detail-57920.html" TargetMode="External"/><Relationship Id="rId78" Type="http://schemas.openxmlformats.org/officeDocument/2006/relationships/hyperlink" Target="http://okinawa-ric.jp/kaigai/beijing/" TargetMode="External"/><Relationship Id="rId81" Type="http://schemas.openxmlformats.org/officeDocument/2006/relationships/hyperlink" Target="http://okinawa-ric.jp/kaigai/taipei/" TargetMode="External"/><Relationship Id="rId86" Type="http://schemas.openxmlformats.org/officeDocument/2006/relationships/hyperlink" Target="http://www.kfta.or.jp/kaigai-1.html" TargetMode="External"/><Relationship Id="rId94" Type="http://schemas.openxmlformats.org/officeDocument/2006/relationships/hyperlink" Target="http://www.seisakukikaku.metro.tokyo.jp/invest_tokyo/japanese/access2tokyo.html" TargetMode="External"/><Relationship Id="rId99" Type="http://schemas.openxmlformats.org/officeDocument/2006/relationships/hyperlink" Target="http://japan.niigata.or.kr/" TargetMode="External"/><Relationship Id="rId101" Type="http://schemas.openxmlformats.org/officeDocument/2006/relationships/hyperlink" Target="http://www.beautifuljapan.or.kr/" TargetMode="External"/><Relationship Id="rId4" Type="http://schemas.openxmlformats.org/officeDocument/2006/relationships/hyperlink" Target="http://www.pref.ishikawa.lg.jp/syoko/kaigai/shanghai.html" TargetMode="External"/><Relationship Id="rId9" Type="http://schemas.openxmlformats.org/officeDocument/2006/relationships/hyperlink" Target="http://www.pref.gifu.lg.jp/sangyo/kokusai/kokusai-koryu/c11129/chuzai.html" TargetMode="External"/><Relationship Id="rId13" Type="http://schemas.openxmlformats.org/officeDocument/2006/relationships/hyperlink" Target="http://www.pref-oita-shanghai.cn/" TargetMode="External"/><Relationship Id="rId18" Type="http://schemas.openxmlformats.org/officeDocument/2006/relationships/hyperlink" Target="http://kyodai.vn/" TargetMode="External"/><Relationship Id="rId39" Type="http://schemas.openxmlformats.org/officeDocument/2006/relationships/hyperlink" Target="http://www.mixwellnet.com/" TargetMode="External"/><Relationship Id="rId109" Type="http://schemas.openxmlformats.org/officeDocument/2006/relationships/hyperlink" Target="http://www.pref.osaka.lg.jp/keizaikoryu/promotiondesk/" TargetMode="External"/><Relationship Id="rId34" Type="http://schemas.openxmlformats.org/officeDocument/2006/relationships/hyperlink" Target="http://miyagi-dalian.com/" TargetMode="External"/><Relationship Id="rId50" Type="http://schemas.openxmlformats.org/officeDocument/2006/relationships/hyperlink" Target="http://www.beautifuljapan.or.kr/" TargetMode="External"/><Relationship Id="rId55" Type="http://schemas.openxmlformats.org/officeDocument/2006/relationships/hyperlink" Target="http://japan.niigata.or.kr/" TargetMode="External"/><Relationship Id="rId76" Type="http://schemas.openxmlformats.org/officeDocument/2006/relationships/hyperlink" Target="http://www.pref.okayama.jp/page/detail-57920.html" TargetMode="External"/><Relationship Id="rId97" Type="http://schemas.openxmlformats.org/officeDocument/2006/relationships/hyperlink" Target="http://cityofkobe.org/" TargetMode="External"/><Relationship Id="rId104" Type="http://schemas.openxmlformats.org/officeDocument/2006/relationships/hyperlink" Target="http://miyazaki-pref.hk/" TargetMode="External"/><Relationship Id="rId120" Type="http://schemas.openxmlformats.org/officeDocument/2006/relationships/vmlDrawing" Target="../drawings/vmlDrawing2.vml"/><Relationship Id="rId7" Type="http://schemas.openxmlformats.org/officeDocument/2006/relationships/hyperlink" Target="http://www.pref.nagano.lg.jp/sansei/sangyo/kokusai/kanren/chuzain.html" TargetMode="External"/><Relationship Id="rId71" Type="http://schemas.openxmlformats.org/officeDocument/2006/relationships/hyperlink" Target="http://seoul-nagasaki.com/" TargetMode="External"/><Relationship Id="rId92" Type="http://schemas.openxmlformats.org/officeDocument/2006/relationships/hyperlink" Target="http://www.seisakukikaku.metro.tokyo.jp/invest_tokyo/japanese/access2tokyo.html" TargetMode="External"/><Relationship Id="rId2" Type="http://schemas.openxmlformats.org/officeDocument/2006/relationships/hyperlink" Target="http://gunmash.cn/jp/index.php" TargetMode="External"/><Relationship Id="rId29" Type="http://schemas.openxmlformats.org/officeDocument/2006/relationships/hyperlink" Target="http://www.saitama-j.or.jp/thai-sd/" TargetMode="External"/><Relationship Id="rId24" Type="http://schemas.openxmlformats.org/officeDocument/2006/relationships/hyperlink" Target="http://www.hyogobtc.com.hk/" TargetMode="External"/><Relationship Id="rId40" Type="http://schemas.openxmlformats.org/officeDocument/2006/relationships/hyperlink" Target="http://fukushima-cn.jp/" TargetMode="External"/><Relationship Id="rId45" Type="http://schemas.openxmlformats.org/officeDocument/2006/relationships/hyperlink" Target="http://www.hamamatsu-desk.info/" TargetMode="External"/><Relationship Id="rId66" Type="http://schemas.openxmlformats.org/officeDocument/2006/relationships/hyperlink" Target="http://www.pref.nagasaki.jp/bunrui/shigoto-sangyo/sangyoshien/kaigai/tounan-support/" TargetMode="External"/><Relationship Id="rId87" Type="http://schemas.openxmlformats.org/officeDocument/2006/relationships/hyperlink" Target="http://www.myfukuoka.com/" TargetMode="External"/><Relationship Id="rId110" Type="http://schemas.openxmlformats.org/officeDocument/2006/relationships/hyperlink" Target="http://www.pref.osaka.lg.jp/keizaikoryu/promotiondesk/" TargetMode="External"/><Relationship Id="rId115" Type="http://schemas.openxmlformats.org/officeDocument/2006/relationships/hyperlink" Target="http://www.city.sendai.jp/jigyosuishin/jigyosha/kezai/jigyosho/shien/kaigai/support.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sendai.jp/jigyosuishin/jigyosha/kezai/jigyosho/shien/kaigai/support.html" TargetMode="External"/><Relationship Id="rId13" Type="http://schemas.openxmlformats.org/officeDocument/2006/relationships/comments" Target="../comments2.xml"/><Relationship Id="rId3" Type="http://schemas.openxmlformats.org/officeDocument/2006/relationships/hyperlink" Target="https://www.tokyo-trade-center.or.jp/TTC/support/vietnam.html" TargetMode="External"/><Relationship Id="rId7" Type="http://schemas.openxmlformats.org/officeDocument/2006/relationships/hyperlink" Target="http://www.hamamatsu-desk.info/" TargetMode="External"/><Relationship Id="rId12" Type="http://schemas.openxmlformats.org/officeDocument/2006/relationships/vmlDrawing" Target="../drawings/vmlDrawing4.vml"/><Relationship Id="rId2" Type="http://schemas.openxmlformats.org/officeDocument/2006/relationships/hyperlink" Target="http://www.seisakukikaku.metro.tokyo.jp/invest_tokyo/japanese/access2tokyo.html" TargetMode="External"/><Relationship Id="rId1" Type="http://schemas.openxmlformats.org/officeDocument/2006/relationships/hyperlink" Target="http://www.mixwellnet.com/" TargetMode="External"/><Relationship Id="rId6" Type="http://schemas.openxmlformats.org/officeDocument/2006/relationships/hyperlink" Target="http://www.hamamatsu-desk.info/" TargetMode="External"/><Relationship Id="rId11" Type="http://schemas.openxmlformats.org/officeDocument/2006/relationships/vmlDrawing" Target="../drawings/vmlDrawing3.vml"/><Relationship Id="rId5" Type="http://schemas.openxmlformats.org/officeDocument/2006/relationships/hyperlink" Target="http://www.city.sapporo.jp/keizai/tradeinfo/taiwan/coordinate.html" TargetMode="External"/><Relationship Id="rId10" Type="http://schemas.openxmlformats.org/officeDocument/2006/relationships/drawing" Target="../drawings/drawing2.xml"/><Relationship Id="rId4" Type="http://schemas.openxmlformats.org/officeDocument/2006/relationships/hyperlink" Target="https://www.pref.aichi.jp/soshiki/ricchitsusho/20171225.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3.xml"/><Relationship Id="rId2" Type="http://schemas.openxmlformats.org/officeDocument/2006/relationships/hyperlink" Target="http://www.pref.osaka.lg.jp/keizaikoryu/promotiondesk/" TargetMode="External"/><Relationship Id="rId1" Type="http://schemas.openxmlformats.org/officeDocument/2006/relationships/hyperlink" Target="http://www.pref.osaka.lg.jp/keizaikoryu/promotiondesk/" TargetMode="External"/><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1:S306"/>
  <sheetViews>
    <sheetView tabSelected="1" topLeftCell="A3" zoomScale="86" zoomScaleNormal="86" zoomScaleSheetLayoutView="70" zoomScalePageLayoutView="35" workbookViewId="0">
      <selection activeCell="J7" sqref="J7"/>
    </sheetView>
  </sheetViews>
  <sheetFormatPr defaultRowHeight="13.5"/>
  <cols>
    <col min="1" max="2" width="3.625" style="44" customWidth="1"/>
    <col min="3" max="3" width="13.125" style="1" customWidth="1"/>
    <col min="4" max="4" width="18.25" customWidth="1"/>
    <col min="5" max="6" width="13.375" style="1" customWidth="1"/>
    <col min="7" max="7" width="3.375" style="1" customWidth="1"/>
    <col min="8" max="8" width="13.625" customWidth="1"/>
    <col min="9" max="9" width="3.375" customWidth="1"/>
    <col min="10" max="10" width="12" customWidth="1"/>
    <col min="11" max="11" width="10.625" style="1" customWidth="1"/>
    <col min="12" max="12" width="15.25" customWidth="1"/>
    <col min="13" max="13" width="6.375" style="1" customWidth="1"/>
    <col min="14" max="15" width="5.625" style="1" customWidth="1"/>
    <col min="16" max="16" width="42.375" customWidth="1"/>
    <col min="17" max="17" width="55.5" customWidth="1"/>
    <col min="18" max="18" width="20.625" customWidth="1"/>
    <col min="19" max="19" width="18.875" customWidth="1"/>
  </cols>
  <sheetData>
    <row r="1" spans="1:19" s="49" customFormat="1" hidden="1">
      <c r="A1" s="14"/>
      <c r="B1" s="14"/>
      <c r="C1" s="50"/>
      <c r="E1" s="50"/>
      <c r="F1" s="50"/>
      <c r="G1" s="50"/>
      <c r="K1" s="50"/>
      <c r="M1" s="50"/>
      <c r="N1" s="50"/>
      <c r="O1" s="50"/>
    </row>
    <row r="2" spans="1:19" s="49" customFormat="1" hidden="1">
      <c r="A2" s="14"/>
      <c r="B2" s="14"/>
      <c r="C2" s="50"/>
      <c r="E2" s="50"/>
      <c r="F2" s="50"/>
      <c r="G2" s="50"/>
      <c r="K2" s="50"/>
      <c r="M2" s="50"/>
      <c r="N2" s="50"/>
      <c r="O2" s="50"/>
    </row>
    <row r="3" spans="1:19" s="49" customFormat="1" ht="13.5" customHeight="1">
      <c r="A3" s="408" t="s">
        <v>0</v>
      </c>
      <c r="B3" s="408" t="s">
        <v>1</v>
      </c>
      <c r="C3" s="406" t="s">
        <v>2</v>
      </c>
      <c r="D3" s="406" t="s">
        <v>3</v>
      </c>
      <c r="E3" s="406" t="s">
        <v>38</v>
      </c>
      <c r="F3" s="406" t="s">
        <v>4</v>
      </c>
      <c r="G3" s="410" t="s">
        <v>5</v>
      </c>
      <c r="H3" s="411"/>
      <c r="I3" s="414" t="s">
        <v>39</v>
      </c>
      <c r="J3" s="415"/>
      <c r="K3" s="418" t="s">
        <v>40</v>
      </c>
      <c r="L3" s="406" t="s">
        <v>41</v>
      </c>
      <c r="M3" s="420" t="s">
        <v>42</v>
      </c>
      <c r="N3" s="421"/>
      <c r="O3" s="422"/>
      <c r="P3" s="406" t="s">
        <v>43</v>
      </c>
      <c r="Q3" s="406" t="s">
        <v>44</v>
      </c>
      <c r="R3" s="406" t="s">
        <v>66</v>
      </c>
      <c r="S3" s="406" t="s">
        <v>45</v>
      </c>
    </row>
    <row r="4" spans="1:19" s="49" customFormat="1" ht="13.5" customHeight="1">
      <c r="A4" s="409"/>
      <c r="B4" s="409"/>
      <c r="C4" s="407"/>
      <c r="D4" s="407"/>
      <c r="E4" s="407"/>
      <c r="F4" s="407"/>
      <c r="G4" s="412"/>
      <c r="H4" s="413"/>
      <c r="I4" s="416"/>
      <c r="J4" s="417"/>
      <c r="K4" s="419"/>
      <c r="L4" s="407"/>
      <c r="M4" s="423"/>
      <c r="N4" s="424"/>
      <c r="O4" s="425"/>
      <c r="P4" s="407"/>
      <c r="Q4" s="407"/>
      <c r="R4" s="407"/>
      <c r="S4" s="407"/>
    </row>
    <row r="5" spans="1:19" s="49" customFormat="1" ht="63" customHeight="1">
      <c r="A5" s="328" t="s">
        <v>65</v>
      </c>
      <c r="B5" s="328" t="s">
        <v>65</v>
      </c>
      <c r="C5" s="407"/>
      <c r="D5" s="407"/>
      <c r="E5" s="407"/>
      <c r="F5" s="407"/>
      <c r="G5" s="412"/>
      <c r="H5" s="413"/>
      <c r="I5" s="416"/>
      <c r="J5" s="417"/>
      <c r="K5" s="419"/>
      <c r="L5" s="407"/>
      <c r="M5" s="2" t="s">
        <v>6</v>
      </c>
      <c r="N5" s="3" t="s">
        <v>7</v>
      </c>
      <c r="O5" s="4" t="s">
        <v>8</v>
      </c>
      <c r="P5" s="407"/>
      <c r="Q5" s="407"/>
      <c r="R5" s="407"/>
      <c r="S5" s="407"/>
    </row>
    <row r="6" spans="1:19" s="49" customFormat="1" ht="22.5" customHeight="1">
      <c r="A6" s="5"/>
      <c r="B6" s="5"/>
      <c r="C6" s="6"/>
      <c r="D6" s="6"/>
      <c r="E6" s="6"/>
      <c r="F6" s="6"/>
      <c r="G6" s="7"/>
      <c r="H6" s="8"/>
      <c r="I6" s="40"/>
      <c r="J6" s="41"/>
      <c r="K6" s="5"/>
      <c r="L6" s="6"/>
      <c r="M6" s="145" t="s">
        <v>37</v>
      </c>
      <c r="N6" s="9"/>
      <c r="O6" s="10"/>
      <c r="P6" s="6"/>
      <c r="Q6" s="6"/>
      <c r="R6" s="6"/>
      <c r="S6" s="6"/>
    </row>
    <row r="7" spans="1:19" s="14" customFormat="1" ht="60" customHeight="1">
      <c r="A7" s="94">
        <v>1</v>
      </c>
      <c r="B7" s="94">
        <v>1</v>
      </c>
      <c r="C7" s="296" t="s">
        <v>9</v>
      </c>
      <c r="D7" s="239" t="s">
        <v>10</v>
      </c>
      <c r="E7" s="239" t="s">
        <v>11</v>
      </c>
      <c r="F7" s="239" t="s">
        <v>1328</v>
      </c>
      <c r="G7" s="240" t="s">
        <v>785</v>
      </c>
      <c r="H7" s="241" t="s">
        <v>12</v>
      </c>
      <c r="I7" s="242"/>
      <c r="J7" s="243"/>
      <c r="K7" s="244" t="s">
        <v>802</v>
      </c>
      <c r="L7" s="250" t="s">
        <v>46</v>
      </c>
      <c r="M7" s="247">
        <f t="shared" ref="M7:M12" si="0">N7+O7</f>
        <v>4</v>
      </c>
      <c r="N7" s="248">
        <v>1</v>
      </c>
      <c r="O7" s="249">
        <v>3</v>
      </c>
      <c r="P7" s="250" t="s">
        <v>1405</v>
      </c>
      <c r="Q7" s="250" t="s">
        <v>13</v>
      </c>
      <c r="R7" s="251" t="s">
        <v>1406</v>
      </c>
      <c r="S7" s="161"/>
    </row>
    <row r="8" spans="1:19" s="14" customFormat="1" ht="78" customHeight="1">
      <c r="A8" s="94">
        <v>1</v>
      </c>
      <c r="B8" s="94">
        <v>2</v>
      </c>
      <c r="C8" s="296" t="s">
        <v>9</v>
      </c>
      <c r="D8" s="239" t="s">
        <v>14</v>
      </c>
      <c r="E8" s="239" t="s">
        <v>68</v>
      </c>
      <c r="F8" s="239" t="s">
        <v>23</v>
      </c>
      <c r="G8" s="240" t="s">
        <v>67</v>
      </c>
      <c r="H8" s="241" t="s">
        <v>15</v>
      </c>
      <c r="I8" s="242"/>
      <c r="J8" s="243"/>
      <c r="K8" s="244" t="s">
        <v>69</v>
      </c>
      <c r="L8" s="250" t="s">
        <v>47</v>
      </c>
      <c r="M8" s="247">
        <f t="shared" si="0"/>
        <v>5</v>
      </c>
      <c r="N8" s="248">
        <v>3</v>
      </c>
      <c r="O8" s="249">
        <v>2</v>
      </c>
      <c r="P8" s="250" t="s">
        <v>1407</v>
      </c>
      <c r="Q8" s="250" t="s">
        <v>58</v>
      </c>
      <c r="R8" s="252" t="s">
        <v>70</v>
      </c>
      <c r="S8" s="161"/>
    </row>
    <row r="9" spans="1:19" s="14" customFormat="1" ht="60" customHeight="1">
      <c r="A9" s="94">
        <v>1</v>
      </c>
      <c r="B9" s="94">
        <v>3</v>
      </c>
      <c r="C9" s="296" t="s">
        <v>48</v>
      </c>
      <c r="D9" s="239" t="s">
        <v>1569</v>
      </c>
      <c r="E9" s="239" t="s">
        <v>17</v>
      </c>
      <c r="F9" s="239" t="s">
        <v>16</v>
      </c>
      <c r="G9" s="240" t="s">
        <v>20</v>
      </c>
      <c r="H9" s="241" t="s">
        <v>1551</v>
      </c>
      <c r="I9" s="242"/>
      <c r="J9" s="243"/>
      <c r="K9" s="244" t="s">
        <v>18</v>
      </c>
      <c r="L9" s="250" t="s">
        <v>49</v>
      </c>
      <c r="M9" s="247">
        <f t="shared" si="0"/>
        <v>2</v>
      </c>
      <c r="N9" s="248">
        <v>1</v>
      </c>
      <c r="O9" s="249">
        <v>1</v>
      </c>
      <c r="P9" s="250" t="s">
        <v>50</v>
      </c>
      <c r="Q9" s="250" t="s">
        <v>51</v>
      </c>
      <c r="R9" s="253" t="s">
        <v>1404</v>
      </c>
      <c r="S9" s="161"/>
    </row>
    <row r="10" spans="1:19" s="14" customFormat="1" ht="60" customHeight="1">
      <c r="A10" s="387">
        <v>1</v>
      </c>
      <c r="B10" s="387">
        <v>4</v>
      </c>
      <c r="C10" s="296" t="s">
        <v>9</v>
      </c>
      <c r="D10" s="239" t="s">
        <v>52</v>
      </c>
      <c r="E10" s="239" t="s">
        <v>71</v>
      </c>
      <c r="F10" s="239" t="s">
        <v>55</v>
      </c>
      <c r="G10" s="240" t="s">
        <v>67</v>
      </c>
      <c r="H10" s="241" t="s">
        <v>19</v>
      </c>
      <c r="I10" s="242"/>
      <c r="J10" s="246"/>
      <c r="K10" s="244" t="s">
        <v>1248</v>
      </c>
      <c r="L10" s="250" t="s">
        <v>49</v>
      </c>
      <c r="M10" s="247">
        <f t="shared" si="0"/>
        <v>4</v>
      </c>
      <c r="N10" s="248">
        <v>3</v>
      </c>
      <c r="O10" s="249">
        <v>1</v>
      </c>
      <c r="P10" s="250" t="s">
        <v>53</v>
      </c>
      <c r="Q10" s="250" t="s">
        <v>54</v>
      </c>
      <c r="R10" s="253" t="s">
        <v>73</v>
      </c>
      <c r="S10" s="68"/>
    </row>
    <row r="11" spans="1:19" s="57" customFormat="1" ht="60" customHeight="1">
      <c r="A11" s="94">
        <v>2</v>
      </c>
      <c r="B11" s="94">
        <v>1</v>
      </c>
      <c r="C11" s="191" t="s">
        <v>74</v>
      </c>
      <c r="D11" s="162" t="s">
        <v>75</v>
      </c>
      <c r="E11" s="162" t="s">
        <v>11</v>
      </c>
      <c r="F11" s="162" t="s">
        <v>76</v>
      </c>
      <c r="G11" s="164" t="s">
        <v>785</v>
      </c>
      <c r="H11" s="183" t="s">
        <v>12</v>
      </c>
      <c r="I11" s="169"/>
      <c r="J11" s="182"/>
      <c r="K11" s="165" t="s">
        <v>802</v>
      </c>
      <c r="L11" s="163" t="s">
        <v>77</v>
      </c>
      <c r="M11" s="181">
        <f t="shared" si="0"/>
        <v>4</v>
      </c>
      <c r="N11" s="166">
        <v>1</v>
      </c>
      <c r="O11" s="167">
        <v>3</v>
      </c>
      <c r="P11" s="163" t="s">
        <v>1165</v>
      </c>
      <c r="Q11" s="163" t="s">
        <v>1166</v>
      </c>
      <c r="R11" s="227" t="s">
        <v>803</v>
      </c>
      <c r="S11" s="186"/>
    </row>
    <row r="12" spans="1:19" s="59" customFormat="1" ht="60" customHeight="1">
      <c r="A12" s="94">
        <v>2</v>
      </c>
      <c r="B12" s="388">
        <v>2</v>
      </c>
      <c r="C12" s="191" t="s">
        <v>74</v>
      </c>
      <c r="D12" s="162" t="s">
        <v>78</v>
      </c>
      <c r="E12" s="162" t="s">
        <v>79</v>
      </c>
      <c r="F12" s="162" t="s">
        <v>80</v>
      </c>
      <c r="G12" s="164" t="s">
        <v>81</v>
      </c>
      <c r="H12" s="183" t="s">
        <v>82</v>
      </c>
      <c r="I12" s="169"/>
      <c r="J12" s="182"/>
      <c r="K12" s="165" t="s">
        <v>83</v>
      </c>
      <c r="L12" s="163" t="s">
        <v>77</v>
      </c>
      <c r="M12" s="181">
        <f t="shared" si="0"/>
        <v>1</v>
      </c>
      <c r="N12" s="166">
        <v>0</v>
      </c>
      <c r="O12" s="167">
        <v>1</v>
      </c>
      <c r="P12" s="163" t="s">
        <v>84</v>
      </c>
      <c r="Q12" s="163" t="s">
        <v>1061</v>
      </c>
      <c r="R12" s="58"/>
      <c r="S12" s="182"/>
    </row>
    <row r="13" spans="1:19" s="59" customFormat="1" ht="60" customHeight="1">
      <c r="A13" s="94">
        <v>2</v>
      </c>
      <c r="B13" s="388">
        <v>3</v>
      </c>
      <c r="C13" s="191" t="s">
        <v>85</v>
      </c>
      <c r="D13" s="162" t="s">
        <v>78</v>
      </c>
      <c r="E13" s="162" t="s">
        <v>21</v>
      </c>
      <c r="F13" s="162" t="s">
        <v>86</v>
      </c>
      <c r="G13" s="164" t="s">
        <v>81</v>
      </c>
      <c r="H13" s="183" t="s">
        <v>82</v>
      </c>
      <c r="I13" s="169"/>
      <c r="J13" s="182"/>
      <c r="K13" s="165" t="s">
        <v>87</v>
      </c>
      <c r="L13" s="163" t="s">
        <v>77</v>
      </c>
      <c r="M13" s="181">
        <v>1</v>
      </c>
      <c r="N13" s="166">
        <v>0</v>
      </c>
      <c r="O13" s="167">
        <v>1</v>
      </c>
      <c r="P13" s="163" t="s">
        <v>84</v>
      </c>
      <c r="Q13" s="163" t="s">
        <v>1061</v>
      </c>
      <c r="R13" s="58"/>
      <c r="S13" s="182"/>
    </row>
    <row r="14" spans="1:19" s="59" customFormat="1" ht="63.75" customHeight="1">
      <c r="A14" s="94">
        <v>2</v>
      </c>
      <c r="B14" s="388">
        <v>4</v>
      </c>
      <c r="C14" s="191" t="s">
        <v>74</v>
      </c>
      <c r="D14" s="162" t="s">
        <v>88</v>
      </c>
      <c r="E14" s="162" t="s">
        <v>89</v>
      </c>
      <c r="F14" s="162" t="s">
        <v>90</v>
      </c>
      <c r="G14" s="164" t="s">
        <v>81</v>
      </c>
      <c r="H14" s="183" t="s">
        <v>82</v>
      </c>
      <c r="I14" s="169"/>
      <c r="J14" s="182"/>
      <c r="K14" s="165" t="s">
        <v>789</v>
      </c>
      <c r="L14" s="163" t="s">
        <v>91</v>
      </c>
      <c r="M14" s="181">
        <f t="shared" ref="M14:M36" si="1">N14+O14</f>
        <v>2</v>
      </c>
      <c r="N14" s="166">
        <v>0</v>
      </c>
      <c r="O14" s="167">
        <v>2</v>
      </c>
      <c r="P14" s="163" t="s">
        <v>1062</v>
      </c>
      <c r="Q14" s="163" t="s">
        <v>1063</v>
      </c>
      <c r="R14" s="58"/>
      <c r="S14" s="182"/>
    </row>
    <row r="15" spans="1:19" s="60" customFormat="1" ht="60" customHeight="1">
      <c r="A15" s="94">
        <v>2</v>
      </c>
      <c r="B15" s="388">
        <v>5</v>
      </c>
      <c r="C15" s="279" t="s">
        <v>85</v>
      </c>
      <c r="D15" s="170" t="s">
        <v>95</v>
      </c>
      <c r="E15" s="170" t="s">
        <v>21</v>
      </c>
      <c r="F15" s="170" t="s">
        <v>96</v>
      </c>
      <c r="G15" s="166" t="s">
        <v>81</v>
      </c>
      <c r="H15" s="184" t="s">
        <v>97</v>
      </c>
      <c r="I15" s="166"/>
      <c r="J15" s="171"/>
      <c r="K15" s="172" t="s">
        <v>1064</v>
      </c>
      <c r="L15" s="173" t="s">
        <v>1065</v>
      </c>
      <c r="M15" s="181">
        <f t="shared" si="1"/>
        <v>1</v>
      </c>
      <c r="N15" s="176">
        <v>0</v>
      </c>
      <c r="O15" s="177">
        <v>1</v>
      </c>
      <c r="P15" s="173" t="s">
        <v>98</v>
      </c>
      <c r="Q15" s="173" t="s">
        <v>1066</v>
      </c>
      <c r="R15" s="170"/>
      <c r="S15" s="187"/>
    </row>
    <row r="16" spans="1:19" s="60" customFormat="1" ht="60" customHeight="1">
      <c r="A16" s="94">
        <v>2</v>
      </c>
      <c r="B16" s="389">
        <v>6</v>
      </c>
      <c r="C16" s="288" t="s">
        <v>85</v>
      </c>
      <c r="D16" s="260" t="s">
        <v>1060</v>
      </c>
      <c r="E16" s="260" t="s">
        <v>791</v>
      </c>
      <c r="F16" s="260" t="s">
        <v>1070</v>
      </c>
      <c r="G16" s="248" t="s">
        <v>81</v>
      </c>
      <c r="H16" s="299" t="s">
        <v>97</v>
      </c>
      <c r="I16" s="248"/>
      <c r="J16" s="268"/>
      <c r="K16" s="261" t="s">
        <v>1071</v>
      </c>
      <c r="L16" s="262" t="s">
        <v>1065</v>
      </c>
      <c r="M16" s="247">
        <f t="shared" si="1"/>
        <v>1</v>
      </c>
      <c r="N16" s="263">
        <v>0</v>
      </c>
      <c r="O16" s="264">
        <v>1</v>
      </c>
      <c r="P16" s="262" t="s">
        <v>1072</v>
      </c>
      <c r="Q16" s="262" t="s">
        <v>1066</v>
      </c>
      <c r="R16" s="260"/>
      <c r="S16" s="260"/>
    </row>
    <row r="17" spans="1:19" s="44" customFormat="1" ht="90" customHeight="1">
      <c r="A17" s="94">
        <v>2</v>
      </c>
      <c r="B17" s="390">
        <v>7</v>
      </c>
      <c r="C17" s="332" t="s">
        <v>85</v>
      </c>
      <c r="D17" s="228" t="s">
        <v>101</v>
      </c>
      <c r="E17" s="228" t="s">
        <v>22</v>
      </c>
      <c r="F17" s="228" t="s">
        <v>92</v>
      </c>
      <c r="G17" s="225" t="s">
        <v>81</v>
      </c>
      <c r="H17" s="222" t="s">
        <v>97</v>
      </c>
      <c r="I17" s="166"/>
      <c r="J17" s="121"/>
      <c r="K17" s="223" t="s">
        <v>87</v>
      </c>
      <c r="L17" s="226" t="s">
        <v>1065</v>
      </c>
      <c r="M17" s="224">
        <f t="shared" si="1"/>
        <v>1</v>
      </c>
      <c r="N17" s="234">
        <v>0</v>
      </c>
      <c r="O17" s="235">
        <v>1</v>
      </c>
      <c r="P17" s="226" t="s">
        <v>102</v>
      </c>
      <c r="Q17" s="233" t="s">
        <v>1066</v>
      </c>
      <c r="R17" s="162"/>
      <c r="S17" s="178"/>
    </row>
    <row r="18" spans="1:19" s="44" customFormat="1" ht="111.75" customHeight="1">
      <c r="A18" s="391">
        <v>3</v>
      </c>
      <c r="B18" s="391">
        <v>1</v>
      </c>
      <c r="C18" s="191" t="s">
        <v>103</v>
      </c>
      <c r="D18" s="162" t="s">
        <v>1167</v>
      </c>
      <c r="E18" s="162" t="s">
        <v>1168</v>
      </c>
      <c r="F18" s="162" t="s">
        <v>76</v>
      </c>
      <c r="G18" s="166" t="s">
        <v>104</v>
      </c>
      <c r="H18" s="183" t="s">
        <v>12</v>
      </c>
      <c r="I18" s="169"/>
      <c r="J18" s="182"/>
      <c r="K18" s="165" t="s">
        <v>105</v>
      </c>
      <c r="L18" s="163" t="s">
        <v>1169</v>
      </c>
      <c r="M18" s="181">
        <f t="shared" si="1"/>
        <v>4</v>
      </c>
      <c r="N18" s="166">
        <v>1</v>
      </c>
      <c r="O18" s="167">
        <v>3</v>
      </c>
      <c r="P18" s="250" t="s">
        <v>1517</v>
      </c>
      <c r="Q18" s="250" t="s">
        <v>1518</v>
      </c>
      <c r="R18" s="63" t="s">
        <v>1170</v>
      </c>
      <c r="S18" s="63"/>
    </row>
    <row r="19" spans="1:19" s="44" customFormat="1" ht="78.75" customHeight="1">
      <c r="A19" s="94">
        <v>3</v>
      </c>
      <c r="B19" s="94">
        <v>2</v>
      </c>
      <c r="C19" s="191" t="s">
        <v>103</v>
      </c>
      <c r="D19" s="162" t="s">
        <v>106</v>
      </c>
      <c r="E19" s="162" t="s">
        <v>107</v>
      </c>
      <c r="F19" s="162" t="s">
        <v>108</v>
      </c>
      <c r="G19" s="229" t="s">
        <v>104</v>
      </c>
      <c r="H19" s="230" t="s">
        <v>109</v>
      </c>
      <c r="I19" s="236"/>
      <c r="J19" s="231"/>
      <c r="K19" s="232" t="s">
        <v>110</v>
      </c>
      <c r="L19" s="233" t="s">
        <v>111</v>
      </c>
      <c r="M19" s="143">
        <f t="shared" si="1"/>
        <v>5</v>
      </c>
      <c r="N19" s="237">
        <v>1</v>
      </c>
      <c r="O19" s="336">
        <v>4</v>
      </c>
      <c r="P19" s="233" t="s">
        <v>112</v>
      </c>
      <c r="Q19" s="233" t="s">
        <v>113</v>
      </c>
      <c r="R19" s="238"/>
      <c r="S19" s="233"/>
    </row>
    <row r="20" spans="1:19" s="44" customFormat="1" ht="78.75" customHeight="1">
      <c r="A20" s="342">
        <v>3</v>
      </c>
      <c r="B20" s="342">
        <v>3</v>
      </c>
      <c r="C20" s="296" t="s">
        <v>103</v>
      </c>
      <c r="D20" s="239" t="s">
        <v>1171</v>
      </c>
      <c r="E20" s="239" t="s">
        <v>21</v>
      </c>
      <c r="F20" s="239" t="s">
        <v>1172</v>
      </c>
      <c r="G20" s="240" t="s">
        <v>957</v>
      </c>
      <c r="H20" s="241" t="s">
        <v>1173</v>
      </c>
      <c r="I20" s="242"/>
      <c r="J20" s="243"/>
      <c r="K20" s="244" t="s">
        <v>1071</v>
      </c>
      <c r="L20" s="250" t="s">
        <v>111</v>
      </c>
      <c r="M20" s="335">
        <f t="shared" si="1"/>
        <v>2</v>
      </c>
      <c r="N20" s="248">
        <v>0</v>
      </c>
      <c r="O20" s="249">
        <v>2</v>
      </c>
      <c r="P20" s="250" t="s">
        <v>1174</v>
      </c>
      <c r="Q20" s="250" t="s">
        <v>1175</v>
      </c>
      <c r="R20" s="319"/>
      <c r="S20" s="250"/>
    </row>
    <row r="21" spans="1:19" s="44" customFormat="1" ht="80.25" customHeight="1">
      <c r="A21" s="94">
        <v>4</v>
      </c>
      <c r="B21" s="94">
        <v>1</v>
      </c>
      <c r="C21" s="191" t="s">
        <v>114</v>
      </c>
      <c r="D21" s="162" t="s">
        <v>115</v>
      </c>
      <c r="E21" s="162" t="s">
        <v>11</v>
      </c>
      <c r="F21" s="162" t="s">
        <v>76</v>
      </c>
      <c r="G21" s="164" t="s">
        <v>785</v>
      </c>
      <c r="H21" s="183" t="s">
        <v>15</v>
      </c>
      <c r="I21" s="169"/>
      <c r="J21" s="182"/>
      <c r="K21" s="165" t="s">
        <v>786</v>
      </c>
      <c r="L21" s="163" t="s">
        <v>116</v>
      </c>
      <c r="M21" s="144">
        <f t="shared" si="1"/>
        <v>3</v>
      </c>
      <c r="N21" s="166">
        <v>1</v>
      </c>
      <c r="O21" s="167">
        <v>2</v>
      </c>
      <c r="P21" s="163" t="s">
        <v>117</v>
      </c>
      <c r="Q21" s="163" t="s">
        <v>118</v>
      </c>
      <c r="R21" s="168" t="s">
        <v>787</v>
      </c>
      <c r="S21" s="168"/>
    </row>
    <row r="22" spans="1:19" s="14" customFormat="1" ht="80.25" customHeight="1">
      <c r="A22" s="94">
        <v>4</v>
      </c>
      <c r="B22" s="94">
        <v>2</v>
      </c>
      <c r="C22" s="191" t="s">
        <v>114</v>
      </c>
      <c r="D22" s="162" t="s">
        <v>119</v>
      </c>
      <c r="E22" s="162" t="s">
        <v>89</v>
      </c>
      <c r="F22" s="162" t="s">
        <v>788</v>
      </c>
      <c r="G22" s="164" t="s">
        <v>785</v>
      </c>
      <c r="H22" s="183" t="s">
        <v>15</v>
      </c>
      <c r="I22" s="169"/>
      <c r="J22" s="182"/>
      <c r="K22" s="165" t="s">
        <v>789</v>
      </c>
      <c r="L22" s="163" t="s">
        <v>120</v>
      </c>
      <c r="M22" s="181">
        <f t="shared" si="1"/>
        <v>4</v>
      </c>
      <c r="N22" s="69">
        <v>2</v>
      </c>
      <c r="O22" s="70">
        <v>2</v>
      </c>
      <c r="P22" s="163" t="s">
        <v>121</v>
      </c>
      <c r="Q22" s="163" t="s">
        <v>122</v>
      </c>
      <c r="R22" s="168" t="s">
        <v>790</v>
      </c>
      <c r="S22" s="168"/>
    </row>
    <row r="23" spans="1:19" s="14" customFormat="1" ht="68.25" customHeight="1">
      <c r="A23" s="94">
        <v>4</v>
      </c>
      <c r="B23" s="94">
        <v>3</v>
      </c>
      <c r="C23" s="191" t="s">
        <v>114</v>
      </c>
      <c r="D23" s="162" t="s">
        <v>1519</v>
      </c>
      <c r="E23" s="162" t="s">
        <v>791</v>
      </c>
      <c r="F23" s="162" t="s">
        <v>792</v>
      </c>
      <c r="G23" s="164" t="s">
        <v>801</v>
      </c>
      <c r="H23" s="183" t="s">
        <v>793</v>
      </c>
      <c r="I23" s="169"/>
      <c r="J23" s="182" t="s">
        <v>794</v>
      </c>
      <c r="K23" s="165" t="s">
        <v>832</v>
      </c>
      <c r="L23" s="163" t="s">
        <v>123</v>
      </c>
      <c r="M23" s="181">
        <f t="shared" si="1"/>
        <v>0</v>
      </c>
      <c r="N23" s="166">
        <v>0</v>
      </c>
      <c r="O23" s="167">
        <v>0</v>
      </c>
      <c r="P23" s="71" t="s">
        <v>795</v>
      </c>
      <c r="Q23" s="163" t="s">
        <v>124</v>
      </c>
      <c r="R23" s="252" t="s">
        <v>1105</v>
      </c>
      <c r="S23" s="337"/>
    </row>
    <row r="24" spans="1:19" s="14" customFormat="1" ht="60" customHeight="1">
      <c r="A24" s="94">
        <v>4</v>
      </c>
      <c r="B24" s="94">
        <v>4</v>
      </c>
      <c r="C24" s="191" t="s">
        <v>114</v>
      </c>
      <c r="D24" s="162" t="s">
        <v>1519</v>
      </c>
      <c r="E24" s="162" t="s">
        <v>796</v>
      </c>
      <c r="F24" s="162" t="s">
        <v>797</v>
      </c>
      <c r="G24" s="164" t="s">
        <v>801</v>
      </c>
      <c r="H24" s="183" t="s">
        <v>793</v>
      </c>
      <c r="I24" s="169"/>
      <c r="J24" s="182" t="s">
        <v>794</v>
      </c>
      <c r="K24" s="165" t="s">
        <v>832</v>
      </c>
      <c r="L24" s="163" t="s">
        <v>123</v>
      </c>
      <c r="M24" s="181">
        <f t="shared" si="1"/>
        <v>0</v>
      </c>
      <c r="N24" s="166">
        <v>0</v>
      </c>
      <c r="O24" s="167">
        <v>0</v>
      </c>
      <c r="P24" s="71" t="s">
        <v>795</v>
      </c>
      <c r="Q24" s="163" t="s">
        <v>124</v>
      </c>
      <c r="R24" s="252" t="s">
        <v>1105</v>
      </c>
      <c r="S24" s="337"/>
    </row>
    <row r="25" spans="1:19" s="14" customFormat="1" ht="60" customHeight="1">
      <c r="A25" s="94">
        <v>4</v>
      </c>
      <c r="B25" s="94">
        <v>5</v>
      </c>
      <c r="C25" s="191" t="s">
        <v>114</v>
      </c>
      <c r="D25" s="162" t="s">
        <v>1519</v>
      </c>
      <c r="E25" s="162" t="s">
        <v>798</v>
      </c>
      <c r="F25" s="162" t="s">
        <v>799</v>
      </c>
      <c r="G25" s="164" t="s">
        <v>801</v>
      </c>
      <c r="H25" s="183" t="s">
        <v>793</v>
      </c>
      <c r="I25" s="169"/>
      <c r="J25" s="182" t="s">
        <v>794</v>
      </c>
      <c r="K25" s="165" t="s">
        <v>832</v>
      </c>
      <c r="L25" s="163" t="s">
        <v>123</v>
      </c>
      <c r="M25" s="181">
        <f t="shared" si="1"/>
        <v>0</v>
      </c>
      <c r="N25" s="166">
        <v>0</v>
      </c>
      <c r="O25" s="167">
        <v>0</v>
      </c>
      <c r="P25" s="71" t="s">
        <v>795</v>
      </c>
      <c r="Q25" s="163" t="s">
        <v>124</v>
      </c>
      <c r="R25" s="252" t="s">
        <v>1105</v>
      </c>
      <c r="S25" s="337"/>
    </row>
    <row r="26" spans="1:19" s="14" customFormat="1" ht="60" customHeight="1">
      <c r="A26" s="94">
        <v>4</v>
      </c>
      <c r="B26" s="94">
        <v>6</v>
      </c>
      <c r="C26" s="191" t="s">
        <v>114</v>
      </c>
      <c r="D26" s="162" t="s">
        <v>1519</v>
      </c>
      <c r="E26" s="162" t="s">
        <v>800</v>
      </c>
      <c r="F26" s="162" t="s">
        <v>1106</v>
      </c>
      <c r="G26" s="164" t="s">
        <v>801</v>
      </c>
      <c r="H26" s="183" t="s">
        <v>793</v>
      </c>
      <c r="I26" s="169"/>
      <c r="J26" s="182" t="s">
        <v>794</v>
      </c>
      <c r="K26" s="165" t="s">
        <v>832</v>
      </c>
      <c r="L26" s="163" t="s">
        <v>123</v>
      </c>
      <c r="M26" s="181">
        <f t="shared" si="1"/>
        <v>0</v>
      </c>
      <c r="N26" s="166">
        <v>0</v>
      </c>
      <c r="O26" s="167">
        <v>0</v>
      </c>
      <c r="P26" s="71" t="s">
        <v>795</v>
      </c>
      <c r="Q26" s="163" t="s">
        <v>124</v>
      </c>
      <c r="R26" s="252" t="s">
        <v>1105</v>
      </c>
      <c r="S26" s="337"/>
    </row>
    <row r="27" spans="1:19" s="14" customFormat="1" ht="60" customHeight="1">
      <c r="A27" s="94">
        <v>4</v>
      </c>
      <c r="B27" s="94">
        <v>7</v>
      </c>
      <c r="C27" s="191" t="s">
        <v>125</v>
      </c>
      <c r="D27" s="239" t="s">
        <v>1524</v>
      </c>
      <c r="E27" s="239" t="s">
        <v>22</v>
      </c>
      <c r="F27" s="239" t="s">
        <v>92</v>
      </c>
      <c r="G27" s="240" t="s">
        <v>801</v>
      </c>
      <c r="H27" s="241" t="s">
        <v>93</v>
      </c>
      <c r="I27" s="242"/>
      <c r="J27" s="243" t="s">
        <v>1520</v>
      </c>
      <c r="K27" s="165" t="s">
        <v>784</v>
      </c>
      <c r="L27" s="163" t="s">
        <v>126</v>
      </c>
      <c r="M27" s="181">
        <f t="shared" si="1"/>
        <v>0</v>
      </c>
      <c r="N27" s="69">
        <v>0</v>
      </c>
      <c r="O27" s="70">
        <v>0</v>
      </c>
      <c r="P27" s="71" t="s">
        <v>127</v>
      </c>
      <c r="Q27" s="163" t="s">
        <v>128</v>
      </c>
      <c r="R27" s="252" t="s">
        <v>1107</v>
      </c>
      <c r="S27" s="253"/>
    </row>
    <row r="28" spans="1:19" s="73" customFormat="1" ht="60" customHeight="1">
      <c r="A28" s="94">
        <v>4</v>
      </c>
      <c r="B28" s="94">
        <v>8</v>
      </c>
      <c r="C28" s="191" t="s">
        <v>125</v>
      </c>
      <c r="D28" s="162" t="s">
        <v>129</v>
      </c>
      <c r="E28" s="162" t="s">
        <v>89</v>
      </c>
      <c r="F28" s="162" t="s">
        <v>130</v>
      </c>
      <c r="G28" s="164" t="s">
        <v>902</v>
      </c>
      <c r="H28" s="183" t="s">
        <v>93</v>
      </c>
      <c r="I28" s="169"/>
      <c r="J28" s="182" t="s">
        <v>131</v>
      </c>
      <c r="K28" s="165" t="s">
        <v>975</v>
      </c>
      <c r="L28" s="163" t="s">
        <v>126</v>
      </c>
      <c r="M28" s="181">
        <f t="shared" si="1"/>
        <v>0</v>
      </c>
      <c r="N28" s="69">
        <v>0</v>
      </c>
      <c r="O28" s="70">
        <v>0</v>
      </c>
      <c r="P28" s="71" t="s">
        <v>132</v>
      </c>
      <c r="Q28" s="163" t="s">
        <v>128</v>
      </c>
      <c r="R28" s="42"/>
      <c r="S28" s="168"/>
    </row>
    <row r="29" spans="1:19" s="73" customFormat="1" ht="60" customHeight="1">
      <c r="A29" s="94">
        <v>4</v>
      </c>
      <c r="B29" s="94">
        <v>9</v>
      </c>
      <c r="C29" s="191" t="s">
        <v>125</v>
      </c>
      <c r="D29" s="162" t="s">
        <v>133</v>
      </c>
      <c r="E29" s="162" t="s">
        <v>89</v>
      </c>
      <c r="F29" s="162" t="s">
        <v>134</v>
      </c>
      <c r="G29" s="164" t="s">
        <v>902</v>
      </c>
      <c r="H29" s="183" t="s">
        <v>93</v>
      </c>
      <c r="I29" s="169"/>
      <c r="J29" s="182" t="s">
        <v>135</v>
      </c>
      <c r="K29" s="165" t="s">
        <v>975</v>
      </c>
      <c r="L29" s="163" t="s">
        <v>126</v>
      </c>
      <c r="M29" s="181">
        <f t="shared" si="1"/>
        <v>0</v>
      </c>
      <c r="N29" s="69">
        <v>0</v>
      </c>
      <c r="O29" s="70">
        <v>0</v>
      </c>
      <c r="P29" s="71" t="s">
        <v>136</v>
      </c>
      <c r="Q29" s="163" t="s">
        <v>128</v>
      </c>
      <c r="R29" s="42"/>
      <c r="S29" s="168"/>
    </row>
    <row r="30" spans="1:19" s="73" customFormat="1" ht="60" customHeight="1">
      <c r="A30" s="94">
        <v>4</v>
      </c>
      <c r="B30" s="94">
        <v>10</v>
      </c>
      <c r="C30" s="191" t="s">
        <v>125</v>
      </c>
      <c r="D30" s="288" t="s">
        <v>1108</v>
      </c>
      <c r="E30" s="288" t="s">
        <v>21</v>
      </c>
      <c r="F30" s="288" t="s">
        <v>86</v>
      </c>
      <c r="G30" s="289" t="s">
        <v>1111</v>
      </c>
      <c r="H30" s="348" t="s">
        <v>1109</v>
      </c>
      <c r="I30" s="289"/>
      <c r="J30" s="295" t="s">
        <v>1112</v>
      </c>
      <c r="K30" s="290" t="s">
        <v>1071</v>
      </c>
      <c r="L30" s="293" t="s">
        <v>126</v>
      </c>
      <c r="M30" s="247">
        <f t="shared" si="1"/>
        <v>0</v>
      </c>
      <c r="N30" s="291">
        <v>0</v>
      </c>
      <c r="O30" s="292">
        <v>0</v>
      </c>
      <c r="P30" s="293" t="s">
        <v>1110</v>
      </c>
      <c r="Q30" s="293" t="s">
        <v>128</v>
      </c>
      <c r="R30" s="338" t="s">
        <v>1114</v>
      </c>
      <c r="S30" s="221"/>
    </row>
    <row r="31" spans="1:19" s="44" customFormat="1" ht="147" customHeight="1">
      <c r="A31" s="94">
        <v>5</v>
      </c>
      <c r="B31" s="94">
        <v>1</v>
      </c>
      <c r="C31" s="191" t="s">
        <v>137</v>
      </c>
      <c r="D31" s="162" t="s">
        <v>10</v>
      </c>
      <c r="E31" s="162" t="s">
        <v>11</v>
      </c>
      <c r="F31" s="162" t="s">
        <v>76</v>
      </c>
      <c r="G31" s="164" t="s">
        <v>785</v>
      </c>
      <c r="H31" s="183" t="s">
        <v>12</v>
      </c>
      <c r="I31" s="169"/>
      <c r="J31" s="182"/>
      <c r="K31" s="165" t="s">
        <v>802</v>
      </c>
      <c r="L31" s="163" t="s">
        <v>138</v>
      </c>
      <c r="M31" s="181">
        <f t="shared" si="1"/>
        <v>4</v>
      </c>
      <c r="N31" s="166">
        <v>1</v>
      </c>
      <c r="O31" s="167">
        <v>3</v>
      </c>
      <c r="P31" s="163" t="s">
        <v>139</v>
      </c>
      <c r="Q31" s="163" t="s">
        <v>140</v>
      </c>
      <c r="R31" s="168" t="s">
        <v>803</v>
      </c>
      <c r="S31" s="174"/>
    </row>
    <row r="32" spans="1:19" s="14" customFormat="1" ht="60" customHeight="1">
      <c r="A32" s="94">
        <v>5</v>
      </c>
      <c r="B32" s="94">
        <v>2</v>
      </c>
      <c r="C32" s="191" t="s">
        <v>137</v>
      </c>
      <c r="D32" s="162" t="s">
        <v>141</v>
      </c>
      <c r="E32" s="162" t="s">
        <v>804</v>
      </c>
      <c r="F32" s="162" t="s">
        <v>805</v>
      </c>
      <c r="G32" s="164" t="s">
        <v>801</v>
      </c>
      <c r="H32" s="183" t="s">
        <v>82</v>
      </c>
      <c r="I32" s="74"/>
      <c r="J32" s="182" t="s">
        <v>143</v>
      </c>
      <c r="K32" s="165" t="s">
        <v>806</v>
      </c>
      <c r="L32" s="71" t="s">
        <v>144</v>
      </c>
      <c r="M32" s="181">
        <f t="shared" si="1"/>
        <v>4</v>
      </c>
      <c r="N32" s="166">
        <v>2</v>
      </c>
      <c r="O32" s="75">
        <v>2</v>
      </c>
      <c r="P32" s="163" t="s">
        <v>145</v>
      </c>
      <c r="Q32" s="163" t="s">
        <v>807</v>
      </c>
      <c r="R32" s="168"/>
      <c r="S32" s="76"/>
    </row>
    <row r="33" spans="1:19" s="14" customFormat="1" ht="60" customHeight="1">
      <c r="A33" s="94">
        <v>5</v>
      </c>
      <c r="B33" s="94">
        <v>3</v>
      </c>
      <c r="C33" s="191" t="s">
        <v>137</v>
      </c>
      <c r="D33" s="162" t="s">
        <v>808</v>
      </c>
      <c r="E33" s="162" t="s">
        <v>809</v>
      </c>
      <c r="F33" s="162" t="s">
        <v>810</v>
      </c>
      <c r="G33" s="164" t="s">
        <v>801</v>
      </c>
      <c r="H33" s="183" t="s">
        <v>82</v>
      </c>
      <c r="I33" s="74"/>
      <c r="J33" s="182" t="s">
        <v>146</v>
      </c>
      <c r="K33" s="165" t="s">
        <v>784</v>
      </c>
      <c r="L33" s="330" t="s">
        <v>144</v>
      </c>
      <c r="M33" s="247">
        <f>N33+O33</f>
        <v>1</v>
      </c>
      <c r="N33" s="248">
        <v>0</v>
      </c>
      <c r="O33" s="339">
        <v>1</v>
      </c>
      <c r="P33" s="163" t="s">
        <v>147</v>
      </c>
      <c r="Q33" s="163" t="s">
        <v>148</v>
      </c>
      <c r="R33" s="168"/>
      <c r="S33" s="76"/>
    </row>
    <row r="34" spans="1:19" s="14" customFormat="1" ht="68.25" customHeight="1">
      <c r="A34" s="392">
        <v>6</v>
      </c>
      <c r="B34" s="392">
        <v>1</v>
      </c>
      <c r="C34" s="333" t="s">
        <v>149</v>
      </c>
      <c r="D34" s="77" t="s">
        <v>150</v>
      </c>
      <c r="E34" s="77" t="s">
        <v>17</v>
      </c>
      <c r="F34" s="77" t="s">
        <v>151</v>
      </c>
      <c r="G34" s="164" t="s">
        <v>1515</v>
      </c>
      <c r="H34" s="157" t="s">
        <v>152</v>
      </c>
      <c r="I34" s="74"/>
      <c r="J34" s="78"/>
      <c r="K34" s="79" t="s">
        <v>18</v>
      </c>
      <c r="L34" s="397" t="s">
        <v>1525</v>
      </c>
      <c r="M34" s="181">
        <f t="shared" ref="M34:M35" si="2">N34+O34</f>
        <v>4</v>
      </c>
      <c r="N34" s="166">
        <v>2</v>
      </c>
      <c r="O34" s="81">
        <v>2</v>
      </c>
      <c r="P34" s="80" t="s">
        <v>153</v>
      </c>
      <c r="Q34" s="80" t="s">
        <v>154</v>
      </c>
      <c r="R34" s="82" t="s">
        <v>1516</v>
      </c>
      <c r="S34" s="83"/>
    </row>
    <row r="35" spans="1:19" s="14" customFormat="1" ht="66.75" customHeight="1">
      <c r="A35" s="392">
        <v>6</v>
      </c>
      <c r="B35" s="392">
        <v>2</v>
      </c>
      <c r="C35" s="333" t="s">
        <v>149</v>
      </c>
      <c r="D35" s="162" t="s">
        <v>155</v>
      </c>
      <c r="E35" s="162" t="s">
        <v>812</v>
      </c>
      <c r="F35" s="162" t="s">
        <v>812</v>
      </c>
      <c r="G35" s="164" t="s">
        <v>156</v>
      </c>
      <c r="H35" s="183" t="s">
        <v>157</v>
      </c>
      <c r="I35" s="169"/>
      <c r="J35" s="182"/>
      <c r="K35" s="165" t="s">
        <v>813</v>
      </c>
      <c r="L35" s="397" t="s">
        <v>1526</v>
      </c>
      <c r="M35" s="181">
        <f t="shared" si="2"/>
        <v>1</v>
      </c>
      <c r="N35" s="166">
        <v>1</v>
      </c>
      <c r="O35" s="167">
        <v>0</v>
      </c>
      <c r="P35" s="80" t="s">
        <v>159</v>
      </c>
      <c r="Q35" s="80" t="s">
        <v>814</v>
      </c>
      <c r="R35" s="58"/>
      <c r="S35" s="163"/>
    </row>
    <row r="36" spans="1:19" s="44" customFormat="1" ht="109.5" customHeight="1">
      <c r="A36" s="94">
        <v>7</v>
      </c>
      <c r="B36" s="94">
        <v>1</v>
      </c>
      <c r="C36" s="191" t="s">
        <v>160</v>
      </c>
      <c r="D36" s="162" t="s">
        <v>161</v>
      </c>
      <c r="E36" s="162" t="s">
        <v>89</v>
      </c>
      <c r="F36" s="162" t="s">
        <v>16</v>
      </c>
      <c r="G36" s="164" t="s">
        <v>1126</v>
      </c>
      <c r="H36" s="183" t="s">
        <v>15</v>
      </c>
      <c r="I36" s="169"/>
      <c r="J36" s="182"/>
      <c r="K36" s="165" t="s">
        <v>815</v>
      </c>
      <c r="L36" s="250" t="s">
        <v>163</v>
      </c>
      <c r="M36" s="247">
        <f t="shared" si="1"/>
        <v>4</v>
      </c>
      <c r="N36" s="248">
        <v>2</v>
      </c>
      <c r="O36" s="249">
        <v>2</v>
      </c>
      <c r="P36" s="163" t="s">
        <v>1127</v>
      </c>
      <c r="Q36" s="163" t="s">
        <v>1128</v>
      </c>
      <c r="R36" s="168" t="s">
        <v>1125</v>
      </c>
      <c r="S36" s="168"/>
    </row>
    <row r="37" spans="1:19" s="73" customFormat="1" ht="88.5" customHeight="1">
      <c r="A37" s="94">
        <v>8</v>
      </c>
      <c r="B37" s="94">
        <v>1</v>
      </c>
      <c r="C37" s="191" t="s">
        <v>164</v>
      </c>
      <c r="D37" s="162" t="s">
        <v>165</v>
      </c>
      <c r="E37" s="162" t="s">
        <v>17</v>
      </c>
      <c r="F37" s="162" t="s">
        <v>16</v>
      </c>
      <c r="G37" s="164" t="s">
        <v>104</v>
      </c>
      <c r="H37" s="183" t="s">
        <v>152</v>
      </c>
      <c r="I37" s="169"/>
      <c r="J37" s="243"/>
      <c r="K37" s="244" t="s">
        <v>166</v>
      </c>
      <c r="L37" s="250" t="s">
        <v>1075</v>
      </c>
      <c r="M37" s="340">
        <v>4</v>
      </c>
      <c r="N37" s="166">
        <v>2</v>
      </c>
      <c r="O37" s="167">
        <v>2</v>
      </c>
      <c r="P37" s="163" t="s">
        <v>167</v>
      </c>
      <c r="Q37" s="163" t="s">
        <v>168</v>
      </c>
      <c r="R37" s="168" t="s">
        <v>1076</v>
      </c>
      <c r="S37" s="163" t="s">
        <v>169</v>
      </c>
    </row>
    <row r="38" spans="1:19" s="44" customFormat="1" ht="106.5" customHeight="1">
      <c r="A38" s="94">
        <v>9</v>
      </c>
      <c r="B38" s="94">
        <v>1</v>
      </c>
      <c r="C38" s="191" t="s">
        <v>170</v>
      </c>
      <c r="D38" s="162" t="s">
        <v>171</v>
      </c>
      <c r="E38" s="162" t="s">
        <v>89</v>
      </c>
      <c r="F38" s="162" t="s">
        <v>172</v>
      </c>
      <c r="G38" s="164" t="s">
        <v>1410</v>
      </c>
      <c r="H38" s="183" t="s">
        <v>173</v>
      </c>
      <c r="I38" s="169"/>
      <c r="J38" s="182"/>
      <c r="K38" s="165" t="s">
        <v>1411</v>
      </c>
      <c r="L38" s="163" t="s">
        <v>174</v>
      </c>
      <c r="M38" s="181">
        <f t="shared" ref="M38:M43" si="3">N38+O38</f>
        <v>2</v>
      </c>
      <c r="N38" s="166">
        <v>1</v>
      </c>
      <c r="O38" s="167">
        <v>1</v>
      </c>
      <c r="P38" s="163" t="s">
        <v>1408</v>
      </c>
      <c r="Q38" s="250" t="s">
        <v>1412</v>
      </c>
      <c r="R38" s="253" t="s">
        <v>1409</v>
      </c>
      <c r="S38" s="168"/>
    </row>
    <row r="39" spans="1:19" s="14" customFormat="1" ht="87" customHeight="1">
      <c r="A39" s="94">
        <v>9</v>
      </c>
      <c r="B39" s="391">
        <v>2</v>
      </c>
      <c r="C39" s="279" t="s">
        <v>175</v>
      </c>
      <c r="D39" s="170" t="s">
        <v>176</v>
      </c>
      <c r="E39" s="170" t="s">
        <v>22</v>
      </c>
      <c r="F39" s="170" t="s">
        <v>92</v>
      </c>
      <c r="G39" s="164" t="s">
        <v>81</v>
      </c>
      <c r="H39" s="183" t="s">
        <v>177</v>
      </c>
      <c r="I39" s="169"/>
      <c r="J39" s="182" t="s">
        <v>178</v>
      </c>
      <c r="K39" s="165" t="s">
        <v>806</v>
      </c>
      <c r="L39" s="173" t="s">
        <v>179</v>
      </c>
      <c r="M39" s="142">
        <f t="shared" si="3"/>
        <v>0</v>
      </c>
      <c r="N39" s="65">
        <v>0</v>
      </c>
      <c r="O39" s="66">
        <v>0</v>
      </c>
      <c r="P39" s="173" t="s">
        <v>180</v>
      </c>
      <c r="Q39" s="173" t="s">
        <v>181</v>
      </c>
      <c r="R39" s="63"/>
      <c r="S39" s="151"/>
    </row>
    <row r="40" spans="1:19" s="14" customFormat="1" ht="72" customHeight="1">
      <c r="A40" s="94">
        <v>10</v>
      </c>
      <c r="B40" s="84">
        <v>1</v>
      </c>
      <c r="C40" s="280" t="s">
        <v>182</v>
      </c>
      <c r="D40" s="170" t="s">
        <v>183</v>
      </c>
      <c r="E40" s="170" t="s">
        <v>89</v>
      </c>
      <c r="F40" s="170" t="s">
        <v>134</v>
      </c>
      <c r="G40" s="166" t="s">
        <v>816</v>
      </c>
      <c r="H40" s="184" t="s">
        <v>184</v>
      </c>
      <c r="I40" s="171"/>
      <c r="J40" s="171"/>
      <c r="K40" s="165" t="s">
        <v>813</v>
      </c>
      <c r="L40" s="173" t="s">
        <v>185</v>
      </c>
      <c r="M40" s="181">
        <f t="shared" si="3"/>
        <v>3</v>
      </c>
      <c r="N40" s="176">
        <v>2</v>
      </c>
      <c r="O40" s="177">
        <v>1</v>
      </c>
      <c r="P40" s="173" t="s">
        <v>186</v>
      </c>
      <c r="Q40" s="173" t="s">
        <v>187</v>
      </c>
      <c r="R40" s="63" t="s">
        <v>817</v>
      </c>
      <c r="S40" s="173" t="s">
        <v>188</v>
      </c>
    </row>
    <row r="41" spans="1:19" s="14" customFormat="1" ht="129.94999999999999" customHeight="1">
      <c r="A41" s="94">
        <v>11</v>
      </c>
      <c r="B41" s="94">
        <v>1</v>
      </c>
      <c r="C41" s="191" t="s">
        <v>189</v>
      </c>
      <c r="D41" s="162" t="s">
        <v>190</v>
      </c>
      <c r="E41" s="162" t="s">
        <v>89</v>
      </c>
      <c r="F41" s="162" t="s">
        <v>16</v>
      </c>
      <c r="G41" s="164" t="s">
        <v>875</v>
      </c>
      <c r="H41" s="183" t="s">
        <v>82</v>
      </c>
      <c r="I41" s="169"/>
      <c r="J41" s="182" t="s">
        <v>191</v>
      </c>
      <c r="K41" s="165" t="s">
        <v>894</v>
      </c>
      <c r="L41" s="163" t="s">
        <v>192</v>
      </c>
      <c r="M41" s="181">
        <f t="shared" si="3"/>
        <v>4</v>
      </c>
      <c r="N41" s="69">
        <v>0</v>
      </c>
      <c r="O41" s="70">
        <v>4</v>
      </c>
      <c r="P41" s="163" t="s">
        <v>193</v>
      </c>
      <c r="Q41" s="163" t="s">
        <v>194</v>
      </c>
      <c r="R41" s="42" t="s">
        <v>1084</v>
      </c>
      <c r="S41" s="174" t="s">
        <v>195</v>
      </c>
    </row>
    <row r="42" spans="1:19" s="14" customFormat="1" ht="129.94999999999999" customHeight="1">
      <c r="A42" s="94">
        <v>11</v>
      </c>
      <c r="B42" s="94">
        <v>2</v>
      </c>
      <c r="C42" s="191" t="s">
        <v>196</v>
      </c>
      <c r="D42" s="162" t="s">
        <v>197</v>
      </c>
      <c r="E42" s="77" t="s">
        <v>791</v>
      </c>
      <c r="F42" s="162" t="s">
        <v>1097</v>
      </c>
      <c r="G42" s="164" t="s">
        <v>875</v>
      </c>
      <c r="H42" s="183" t="s">
        <v>82</v>
      </c>
      <c r="I42" s="169"/>
      <c r="J42" s="182" t="s">
        <v>198</v>
      </c>
      <c r="K42" s="165" t="s">
        <v>878</v>
      </c>
      <c r="L42" s="163" t="s">
        <v>199</v>
      </c>
      <c r="M42" s="181">
        <f t="shared" si="3"/>
        <v>2</v>
      </c>
      <c r="N42" s="69">
        <v>0</v>
      </c>
      <c r="O42" s="70">
        <v>2</v>
      </c>
      <c r="P42" s="163" t="s">
        <v>1098</v>
      </c>
      <c r="Q42" s="163" t="s">
        <v>194</v>
      </c>
      <c r="R42" s="168" t="s">
        <v>820</v>
      </c>
      <c r="S42" s="163" t="s">
        <v>200</v>
      </c>
    </row>
    <row r="43" spans="1:19" s="14" customFormat="1" ht="129.94999999999999" customHeight="1">
      <c r="A43" s="94">
        <v>11</v>
      </c>
      <c r="B43" s="94">
        <v>3</v>
      </c>
      <c r="C43" s="191" t="s">
        <v>196</v>
      </c>
      <c r="D43" s="162" t="s">
        <v>201</v>
      </c>
      <c r="E43" s="77" t="s">
        <v>821</v>
      </c>
      <c r="F43" s="162" t="s">
        <v>805</v>
      </c>
      <c r="G43" s="164" t="s">
        <v>875</v>
      </c>
      <c r="H43" s="183" t="s">
        <v>82</v>
      </c>
      <c r="I43" s="169"/>
      <c r="J43" s="182" t="s">
        <v>202</v>
      </c>
      <c r="K43" s="85" t="s">
        <v>822</v>
      </c>
      <c r="L43" s="163" t="s">
        <v>199</v>
      </c>
      <c r="M43" s="181">
        <f t="shared" si="3"/>
        <v>2</v>
      </c>
      <c r="N43" s="69">
        <v>0</v>
      </c>
      <c r="O43" s="70">
        <v>2</v>
      </c>
      <c r="P43" s="163" t="s">
        <v>823</v>
      </c>
      <c r="Q43" s="163" t="s">
        <v>194</v>
      </c>
      <c r="R43" s="168" t="s">
        <v>1099</v>
      </c>
      <c r="S43" s="163" t="s">
        <v>203</v>
      </c>
    </row>
    <row r="44" spans="1:19" s="14" customFormat="1" ht="129.94999999999999" customHeight="1">
      <c r="A44" s="94">
        <v>11</v>
      </c>
      <c r="B44" s="94">
        <v>4</v>
      </c>
      <c r="C44" s="296" t="s">
        <v>1085</v>
      </c>
      <c r="D44" s="239" t="s">
        <v>1086</v>
      </c>
      <c r="E44" s="322" t="s">
        <v>989</v>
      </c>
      <c r="F44" s="239" t="s">
        <v>833</v>
      </c>
      <c r="G44" s="240" t="s">
        <v>205</v>
      </c>
      <c r="H44" s="241" t="s">
        <v>82</v>
      </c>
      <c r="I44" s="242"/>
      <c r="J44" s="243" t="s">
        <v>964</v>
      </c>
      <c r="K44" s="324" t="s">
        <v>1071</v>
      </c>
      <c r="L44" s="250" t="s">
        <v>199</v>
      </c>
      <c r="M44" s="247">
        <v>1</v>
      </c>
      <c r="N44" s="320">
        <v>0</v>
      </c>
      <c r="O44" s="321">
        <v>1</v>
      </c>
      <c r="P44" s="250" t="s">
        <v>1088</v>
      </c>
      <c r="Q44" s="250" t="s">
        <v>1089</v>
      </c>
      <c r="R44" s="253"/>
      <c r="S44" s="250" t="s">
        <v>1090</v>
      </c>
    </row>
    <row r="45" spans="1:19" s="14" customFormat="1" ht="129.94999999999999" customHeight="1">
      <c r="A45" s="94">
        <v>11</v>
      </c>
      <c r="B45" s="94">
        <v>5</v>
      </c>
      <c r="C45" s="191" t="s">
        <v>196</v>
      </c>
      <c r="D45" s="162" t="s">
        <v>204</v>
      </c>
      <c r="E45" s="77" t="s">
        <v>79</v>
      </c>
      <c r="F45" s="162" t="s">
        <v>80</v>
      </c>
      <c r="G45" s="164" t="s">
        <v>205</v>
      </c>
      <c r="H45" s="183" t="s">
        <v>82</v>
      </c>
      <c r="I45" s="169"/>
      <c r="J45" s="182" t="s">
        <v>206</v>
      </c>
      <c r="K45" s="85" t="s">
        <v>207</v>
      </c>
      <c r="L45" s="163" t="s">
        <v>208</v>
      </c>
      <c r="M45" s="181">
        <v>1</v>
      </c>
      <c r="N45" s="69">
        <v>0</v>
      </c>
      <c r="O45" s="70">
        <v>1</v>
      </c>
      <c r="P45" s="163" t="s">
        <v>209</v>
      </c>
      <c r="Q45" s="163" t="s">
        <v>1003</v>
      </c>
      <c r="R45" s="168"/>
      <c r="S45" s="163" t="s">
        <v>210</v>
      </c>
    </row>
    <row r="46" spans="1:19" s="14" customFormat="1" ht="113.25" customHeight="1">
      <c r="A46" s="94">
        <v>11</v>
      </c>
      <c r="B46" s="94">
        <v>6</v>
      </c>
      <c r="C46" s="296" t="s">
        <v>196</v>
      </c>
      <c r="D46" s="239" t="s">
        <v>204</v>
      </c>
      <c r="E46" s="322" t="s">
        <v>893</v>
      </c>
      <c r="F46" s="239" t="s">
        <v>805</v>
      </c>
      <c r="G46" s="240" t="s">
        <v>205</v>
      </c>
      <c r="H46" s="241" t="s">
        <v>82</v>
      </c>
      <c r="I46" s="242"/>
      <c r="J46" s="243" t="s">
        <v>1093</v>
      </c>
      <c r="K46" s="324" t="s">
        <v>1071</v>
      </c>
      <c r="L46" s="250" t="s">
        <v>208</v>
      </c>
      <c r="M46" s="247">
        <v>1</v>
      </c>
      <c r="N46" s="320">
        <v>0</v>
      </c>
      <c r="O46" s="321">
        <v>1</v>
      </c>
      <c r="P46" s="250" t="s">
        <v>1094</v>
      </c>
      <c r="Q46" s="250" t="s">
        <v>1095</v>
      </c>
      <c r="R46" s="253"/>
      <c r="S46" s="250" t="s">
        <v>1096</v>
      </c>
    </row>
    <row r="47" spans="1:19" s="44" customFormat="1" ht="60" customHeight="1">
      <c r="A47" s="94">
        <v>12</v>
      </c>
      <c r="B47" s="94">
        <v>1</v>
      </c>
      <c r="C47" s="191" t="s">
        <v>211</v>
      </c>
      <c r="D47" s="162" t="s">
        <v>212</v>
      </c>
      <c r="E47" s="77" t="s">
        <v>24</v>
      </c>
      <c r="F47" s="162" t="s">
        <v>1100</v>
      </c>
      <c r="G47" s="164" t="s">
        <v>81</v>
      </c>
      <c r="H47" s="183" t="s">
        <v>82</v>
      </c>
      <c r="I47" s="169"/>
      <c r="J47" s="182" t="s">
        <v>770</v>
      </c>
      <c r="K47" s="85" t="s">
        <v>815</v>
      </c>
      <c r="L47" s="163" t="s">
        <v>213</v>
      </c>
      <c r="M47" s="181">
        <v>1</v>
      </c>
      <c r="N47" s="69">
        <v>0</v>
      </c>
      <c r="O47" s="70">
        <v>1</v>
      </c>
      <c r="P47" s="163" t="s">
        <v>1314</v>
      </c>
      <c r="Q47" s="163" t="s">
        <v>1315</v>
      </c>
      <c r="R47" s="58"/>
      <c r="S47" s="163"/>
    </row>
    <row r="48" spans="1:19" s="44" customFormat="1" ht="60" customHeight="1">
      <c r="A48" s="94">
        <v>12</v>
      </c>
      <c r="B48" s="94">
        <v>2</v>
      </c>
      <c r="C48" s="191" t="s">
        <v>211</v>
      </c>
      <c r="D48" s="162" t="s">
        <v>212</v>
      </c>
      <c r="E48" s="77" t="s">
        <v>24</v>
      </c>
      <c r="F48" s="162" t="s">
        <v>1312</v>
      </c>
      <c r="G48" s="164" t="s">
        <v>81</v>
      </c>
      <c r="H48" s="183" t="s">
        <v>82</v>
      </c>
      <c r="I48" s="169"/>
      <c r="J48" s="182" t="s">
        <v>770</v>
      </c>
      <c r="K48" s="85" t="s">
        <v>815</v>
      </c>
      <c r="L48" s="163" t="s">
        <v>213</v>
      </c>
      <c r="M48" s="181">
        <v>1</v>
      </c>
      <c r="N48" s="69">
        <v>0</v>
      </c>
      <c r="O48" s="70">
        <v>1</v>
      </c>
      <c r="P48" s="163" t="s">
        <v>1314</v>
      </c>
      <c r="Q48" s="163" t="s">
        <v>1315</v>
      </c>
      <c r="R48" s="58"/>
      <c r="S48" s="163"/>
    </row>
    <row r="49" spans="1:19" s="44" customFormat="1" ht="60" customHeight="1">
      <c r="A49" s="94">
        <v>12</v>
      </c>
      <c r="B49" s="94">
        <v>3</v>
      </c>
      <c r="C49" s="191" t="s">
        <v>211</v>
      </c>
      <c r="D49" s="162" t="s">
        <v>212</v>
      </c>
      <c r="E49" s="77" t="s">
        <v>24</v>
      </c>
      <c r="F49" s="162" t="s">
        <v>1316</v>
      </c>
      <c r="G49" s="164" t="s">
        <v>81</v>
      </c>
      <c r="H49" s="183" t="s">
        <v>82</v>
      </c>
      <c r="I49" s="169"/>
      <c r="J49" s="182" t="s">
        <v>770</v>
      </c>
      <c r="K49" s="85" t="s">
        <v>825</v>
      </c>
      <c r="L49" s="163" t="s">
        <v>213</v>
      </c>
      <c r="M49" s="181">
        <v>1</v>
      </c>
      <c r="N49" s="69">
        <v>0</v>
      </c>
      <c r="O49" s="70">
        <v>1</v>
      </c>
      <c r="P49" s="163" t="s">
        <v>1314</v>
      </c>
      <c r="Q49" s="163" t="s">
        <v>1315</v>
      </c>
      <c r="R49" s="58"/>
      <c r="S49" s="163"/>
    </row>
    <row r="50" spans="1:19" s="44" customFormat="1" ht="60" customHeight="1">
      <c r="A50" s="94">
        <v>12</v>
      </c>
      <c r="B50" s="94">
        <v>4</v>
      </c>
      <c r="C50" s="191" t="s">
        <v>211</v>
      </c>
      <c r="D50" s="162" t="s">
        <v>212</v>
      </c>
      <c r="E50" s="162" t="s">
        <v>214</v>
      </c>
      <c r="F50" s="162" t="s">
        <v>1318</v>
      </c>
      <c r="G50" s="164" t="s">
        <v>81</v>
      </c>
      <c r="H50" s="183" t="s">
        <v>82</v>
      </c>
      <c r="I50" s="169"/>
      <c r="J50" s="182" t="s">
        <v>770</v>
      </c>
      <c r="K50" s="165" t="s">
        <v>815</v>
      </c>
      <c r="L50" s="163" t="s">
        <v>213</v>
      </c>
      <c r="M50" s="181">
        <v>1</v>
      </c>
      <c r="N50" s="69">
        <v>0</v>
      </c>
      <c r="O50" s="70">
        <v>1</v>
      </c>
      <c r="P50" s="163" t="s">
        <v>1314</v>
      </c>
      <c r="Q50" s="163" t="s">
        <v>1315</v>
      </c>
      <c r="R50" s="58"/>
      <c r="S50" s="163"/>
    </row>
    <row r="51" spans="1:19" s="44" customFormat="1" ht="60" customHeight="1">
      <c r="A51" s="94">
        <v>12</v>
      </c>
      <c r="B51" s="94">
        <v>5</v>
      </c>
      <c r="C51" s="191" t="s">
        <v>211</v>
      </c>
      <c r="D51" s="162" t="s">
        <v>212</v>
      </c>
      <c r="E51" s="162" t="s">
        <v>898</v>
      </c>
      <c r="F51" s="162" t="s">
        <v>1319</v>
      </c>
      <c r="G51" s="164" t="s">
        <v>81</v>
      </c>
      <c r="H51" s="183" t="s">
        <v>82</v>
      </c>
      <c r="I51" s="169"/>
      <c r="J51" s="182" t="s">
        <v>770</v>
      </c>
      <c r="K51" s="165" t="s">
        <v>815</v>
      </c>
      <c r="L51" s="163" t="s">
        <v>213</v>
      </c>
      <c r="M51" s="181">
        <v>1</v>
      </c>
      <c r="N51" s="69">
        <v>0</v>
      </c>
      <c r="O51" s="70">
        <v>1</v>
      </c>
      <c r="P51" s="163" t="s">
        <v>1314</v>
      </c>
      <c r="Q51" s="163" t="s">
        <v>1315</v>
      </c>
      <c r="R51" s="58"/>
      <c r="S51" s="163"/>
    </row>
    <row r="52" spans="1:19" s="44" customFormat="1" ht="60" customHeight="1">
      <c r="A52" s="94">
        <v>12</v>
      </c>
      <c r="B52" s="94">
        <v>6</v>
      </c>
      <c r="C52" s="191" t="s">
        <v>211</v>
      </c>
      <c r="D52" s="162" t="s">
        <v>212</v>
      </c>
      <c r="E52" s="162" t="s">
        <v>1320</v>
      </c>
      <c r="F52" s="162" t="s">
        <v>1321</v>
      </c>
      <c r="G52" s="164" t="s">
        <v>81</v>
      </c>
      <c r="H52" s="183" t="s">
        <v>82</v>
      </c>
      <c r="I52" s="169"/>
      <c r="J52" s="182" t="s">
        <v>770</v>
      </c>
      <c r="K52" s="165" t="s">
        <v>825</v>
      </c>
      <c r="L52" s="163" t="s">
        <v>213</v>
      </c>
      <c r="M52" s="181">
        <v>1</v>
      </c>
      <c r="N52" s="69">
        <v>0</v>
      </c>
      <c r="O52" s="70">
        <v>1</v>
      </c>
      <c r="P52" s="163" t="s">
        <v>1314</v>
      </c>
      <c r="Q52" s="163" t="s">
        <v>1315</v>
      </c>
      <c r="R52" s="58"/>
      <c r="S52" s="163"/>
    </row>
    <row r="53" spans="1:19" s="44" customFormat="1" ht="60" customHeight="1">
      <c r="A53" s="94">
        <v>12</v>
      </c>
      <c r="B53" s="94">
        <v>7</v>
      </c>
      <c r="C53" s="191" t="s">
        <v>211</v>
      </c>
      <c r="D53" s="162" t="s">
        <v>212</v>
      </c>
      <c r="E53" s="162" t="s">
        <v>1322</v>
      </c>
      <c r="F53" s="162" t="s">
        <v>215</v>
      </c>
      <c r="G53" s="164" t="s">
        <v>81</v>
      </c>
      <c r="H53" s="183" t="s">
        <v>82</v>
      </c>
      <c r="I53" s="169"/>
      <c r="J53" s="182" t="s">
        <v>770</v>
      </c>
      <c r="K53" s="165" t="s">
        <v>825</v>
      </c>
      <c r="L53" s="163" t="s">
        <v>213</v>
      </c>
      <c r="M53" s="181">
        <v>1</v>
      </c>
      <c r="N53" s="69">
        <v>0</v>
      </c>
      <c r="O53" s="70">
        <v>1</v>
      </c>
      <c r="P53" s="163" t="s">
        <v>1314</v>
      </c>
      <c r="Q53" s="163" t="s">
        <v>1315</v>
      </c>
      <c r="R53" s="58"/>
      <c r="S53" s="163"/>
    </row>
    <row r="54" spans="1:19" s="44" customFormat="1" ht="60" customHeight="1">
      <c r="A54" s="94">
        <v>12</v>
      </c>
      <c r="B54" s="94">
        <v>8</v>
      </c>
      <c r="C54" s="191" t="s">
        <v>211</v>
      </c>
      <c r="D54" s="162" t="s">
        <v>212</v>
      </c>
      <c r="E54" s="162" t="s">
        <v>1323</v>
      </c>
      <c r="F54" s="162" t="s">
        <v>216</v>
      </c>
      <c r="G54" s="164" t="s">
        <v>81</v>
      </c>
      <c r="H54" s="183" t="s">
        <v>82</v>
      </c>
      <c r="I54" s="169"/>
      <c r="J54" s="182" t="s">
        <v>770</v>
      </c>
      <c r="K54" s="165" t="s">
        <v>829</v>
      </c>
      <c r="L54" s="163" t="s">
        <v>213</v>
      </c>
      <c r="M54" s="181">
        <v>1</v>
      </c>
      <c r="N54" s="69">
        <v>0</v>
      </c>
      <c r="O54" s="70">
        <v>1</v>
      </c>
      <c r="P54" s="163" t="s">
        <v>1314</v>
      </c>
      <c r="Q54" s="163" t="s">
        <v>1315</v>
      </c>
      <c r="R54" s="58"/>
      <c r="S54" s="163"/>
    </row>
    <row r="55" spans="1:19" s="44" customFormat="1" ht="60" customHeight="1">
      <c r="A55" s="94">
        <v>12</v>
      </c>
      <c r="B55" s="94">
        <v>9</v>
      </c>
      <c r="C55" s="191" t="s">
        <v>211</v>
      </c>
      <c r="D55" s="162" t="s">
        <v>212</v>
      </c>
      <c r="E55" s="162" t="s">
        <v>830</v>
      </c>
      <c r="F55" s="162" t="s">
        <v>1258</v>
      </c>
      <c r="G55" s="164" t="s">
        <v>81</v>
      </c>
      <c r="H55" s="183" t="s">
        <v>82</v>
      </c>
      <c r="I55" s="169"/>
      <c r="J55" s="182" t="s">
        <v>770</v>
      </c>
      <c r="K55" s="165" t="s">
        <v>818</v>
      </c>
      <c r="L55" s="163" t="s">
        <v>213</v>
      </c>
      <c r="M55" s="181">
        <v>1</v>
      </c>
      <c r="N55" s="69">
        <v>0</v>
      </c>
      <c r="O55" s="70">
        <v>1</v>
      </c>
      <c r="P55" s="163" t="s">
        <v>1314</v>
      </c>
      <c r="Q55" s="163" t="s">
        <v>1315</v>
      </c>
      <c r="R55" s="58"/>
      <c r="S55" s="163"/>
    </row>
    <row r="56" spans="1:19" s="44" customFormat="1" ht="60" customHeight="1">
      <c r="A56" s="94">
        <v>12</v>
      </c>
      <c r="B56" s="94">
        <v>10</v>
      </c>
      <c r="C56" s="191" t="s">
        <v>211</v>
      </c>
      <c r="D56" s="162" t="s">
        <v>212</v>
      </c>
      <c r="E56" s="162" t="s">
        <v>1324</v>
      </c>
      <c r="F56" s="162" t="s">
        <v>1325</v>
      </c>
      <c r="G56" s="164" t="s">
        <v>81</v>
      </c>
      <c r="H56" s="183" t="s">
        <v>82</v>
      </c>
      <c r="I56" s="169"/>
      <c r="J56" s="182" t="s">
        <v>770</v>
      </c>
      <c r="K56" s="165" t="s">
        <v>831</v>
      </c>
      <c r="L56" s="163" t="s">
        <v>213</v>
      </c>
      <c r="M56" s="181">
        <v>1</v>
      </c>
      <c r="N56" s="69">
        <v>0</v>
      </c>
      <c r="O56" s="70">
        <v>1</v>
      </c>
      <c r="P56" s="163" t="s">
        <v>1314</v>
      </c>
      <c r="Q56" s="163" t="s">
        <v>1315</v>
      </c>
      <c r="R56" s="58"/>
      <c r="S56" s="163"/>
    </row>
    <row r="57" spans="1:19" s="44" customFormat="1" ht="60" customHeight="1">
      <c r="A57" s="94">
        <v>12</v>
      </c>
      <c r="B57" s="94">
        <v>11</v>
      </c>
      <c r="C57" s="191" t="s">
        <v>211</v>
      </c>
      <c r="D57" s="162" t="s">
        <v>212</v>
      </c>
      <c r="E57" s="162" t="s">
        <v>89</v>
      </c>
      <c r="F57" s="162" t="s">
        <v>217</v>
      </c>
      <c r="G57" s="164" t="s">
        <v>902</v>
      </c>
      <c r="H57" s="183" t="s">
        <v>82</v>
      </c>
      <c r="I57" s="169"/>
      <c r="J57" s="182" t="s">
        <v>770</v>
      </c>
      <c r="K57" s="165" t="s">
        <v>832</v>
      </c>
      <c r="L57" s="163" t="s">
        <v>213</v>
      </c>
      <c r="M57" s="181">
        <v>1</v>
      </c>
      <c r="N57" s="69">
        <v>0</v>
      </c>
      <c r="O57" s="70">
        <v>1</v>
      </c>
      <c r="P57" s="163" t="s">
        <v>1326</v>
      </c>
      <c r="Q57" s="163" t="s">
        <v>1327</v>
      </c>
      <c r="R57" s="58"/>
      <c r="S57" s="163" t="s">
        <v>218</v>
      </c>
    </row>
    <row r="58" spans="1:19" s="44" customFormat="1" ht="60" customHeight="1">
      <c r="A58" s="94">
        <v>12</v>
      </c>
      <c r="B58" s="94">
        <v>12</v>
      </c>
      <c r="C58" s="191" t="s">
        <v>211</v>
      </c>
      <c r="D58" s="162" t="s">
        <v>212</v>
      </c>
      <c r="E58" s="162" t="s">
        <v>11</v>
      </c>
      <c r="F58" s="162" t="s">
        <v>1328</v>
      </c>
      <c r="G58" s="164" t="s">
        <v>902</v>
      </c>
      <c r="H58" s="183" t="s">
        <v>82</v>
      </c>
      <c r="I58" s="169"/>
      <c r="J58" s="182" t="s">
        <v>770</v>
      </c>
      <c r="K58" s="165" t="s">
        <v>832</v>
      </c>
      <c r="L58" s="163" t="s">
        <v>213</v>
      </c>
      <c r="M58" s="181">
        <v>1</v>
      </c>
      <c r="N58" s="69">
        <v>0</v>
      </c>
      <c r="O58" s="70">
        <v>1</v>
      </c>
      <c r="P58" s="163" t="s">
        <v>1326</v>
      </c>
      <c r="Q58" s="163" t="s">
        <v>1327</v>
      </c>
      <c r="R58" s="58"/>
      <c r="S58" s="163" t="s">
        <v>218</v>
      </c>
    </row>
    <row r="59" spans="1:19" s="44" customFormat="1" ht="60" customHeight="1">
      <c r="A59" s="393">
        <v>12</v>
      </c>
      <c r="B59" s="393">
        <v>13</v>
      </c>
      <c r="C59" s="191" t="s">
        <v>219</v>
      </c>
      <c r="D59" s="191" t="s">
        <v>1329</v>
      </c>
      <c r="E59" s="191" t="s">
        <v>220</v>
      </c>
      <c r="F59" s="191" t="s">
        <v>221</v>
      </c>
      <c r="G59" s="86" t="s">
        <v>104</v>
      </c>
      <c r="H59" s="196" t="s">
        <v>222</v>
      </c>
      <c r="I59" s="87"/>
      <c r="J59" s="182"/>
      <c r="K59" s="192" t="s">
        <v>223</v>
      </c>
      <c r="L59" s="193" t="s">
        <v>224</v>
      </c>
      <c r="M59" s="247">
        <v>11</v>
      </c>
      <c r="N59" s="320">
        <v>3</v>
      </c>
      <c r="O59" s="321">
        <v>8</v>
      </c>
      <c r="P59" s="193" t="s">
        <v>225</v>
      </c>
      <c r="Q59" s="193" t="s">
        <v>226</v>
      </c>
      <c r="R59" s="89" t="s">
        <v>227</v>
      </c>
      <c r="S59" s="193" t="s">
        <v>1330</v>
      </c>
    </row>
    <row r="60" spans="1:19" s="14" customFormat="1" ht="60" customHeight="1">
      <c r="A60" s="393">
        <v>12</v>
      </c>
      <c r="B60" s="393">
        <v>14</v>
      </c>
      <c r="C60" s="191" t="s">
        <v>228</v>
      </c>
      <c r="D60" s="191" t="s">
        <v>1331</v>
      </c>
      <c r="E60" s="191" t="s">
        <v>1154</v>
      </c>
      <c r="F60" s="191" t="s">
        <v>1332</v>
      </c>
      <c r="G60" s="164" t="s">
        <v>902</v>
      </c>
      <c r="H60" s="183" t="s">
        <v>82</v>
      </c>
      <c r="I60" s="87"/>
      <c r="J60" s="243" t="s">
        <v>1333</v>
      </c>
      <c r="K60" s="307" t="s">
        <v>975</v>
      </c>
      <c r="L60" s="254" t="s">
        <v>1334</v>
      </c>
      <c r="M60" s="247">
        <v>0</v>
      </c>
      <c r="N60" s="320">
        <v>0</v>
      </c>
      <c r="O60" s="321">
        <v>0</v>
      </c>
      <c r="P60" s="193" t="s">
        <v>225</v>
      </c>
      <c r="Q60" s="193" t="s">
        <v>229</v>
      </c>
      <c r="R60" s="150" t="s">
        <v>1335</v>
      </c>
      <c r="S60" s="193" t="s">
        <v>230</v>
      </c>
    </row>
    <row r="61" spans="1:19" s="14" customFormat="1" ht="83.25" customHeight="1">
      <c r="A61" s="393">
        <v>12</v>
      </c>
      <c r="B61" s="393">
        <v>15</v>
      </c>
      <c r="C61" s="191" t="s">
        <v>219</v>
      </c>
      <c r="D61" s="191" t="s">
        <v>1336</v>
      </c>
      <c r="E61" s="191" t="s">
        <v>24</v>
      </c>
      <c r="F61" s="191" t="s">
        <v>1337</v>
      </c>
      <c r="G61" s="86" t="s">
        <v>205</v>
      </c>
      <c r="H61" s="196" t="s">
        <v>82</v>
      </c>
      <c r="I61" s="87"/>
      <c r="J61" s="88" t="s">
        <v>231</v>
      </c>
      <c r="K61" s="192" t="s">
        <v>1338</v>
      </c>
      <c r="L61" s="193" t="s">
        <v>232</v>
      </c>
      <c r="M61" s="181">
        <v>1</v>
      </c>
      <c r="N61" s="69">
        <v>0</v>
      </c>
      <c r="O61" s="70">
        <v>1</v>
      </c>
      <c r="P61" s="193" t="s">
        <v>233</v>
      </c>
      <c r="Q61" s="193" t="s">
        <v>234</v>
      </c>
      <c r="R61" s="150" t="s">
        <v>1339</v>
      </c>
      <c r="S61" s="193"/>
    </row>
    <row r="62" spans="1:19" s="14" customFormat="1" ht="83.25" customHeight="1">
      <c r="A62" s="393">
        <v>12</v>
      </c>
      <c r="B62" s="393">
        <v>16</v>
      </c>
      <c r="C62" s="191" t="s">
        <v>219</v>
      </c>
      <c r="D62" s="191" t="s">
        <v>1552</v>
      </c>
      <c r="E62" s="191" t="s">
        <v>25</v>
      </c>
      <c r="F62" s="191" t="s">
        <v>1340</v>
      </c>
      <c r="G62" s="86" t="s">
        <v>205</v>
      </c>
      <c r="H62" s="196" t="s">
        <v>82</v>
      </c>
      <c r="I62" s="87"/>
      <c r="J62" s="88" t="s">
        <v>231</v>
      </c>
      <c r="K62" s="192" t="s">
        <v>1338</v>
      </c>
      <c r="L62" s="193" t="s">
        <v>232</v>
      </c>
      <c r="M62" s="181">
        <v>1</v>
      </c>
      <c r="N62" s="69">
        <v>0</v>
      </c>
      <c r="O62" s="70">
        <v>1</v>
      </c>
      <c r="P62" s="193" t="s">
        <v>233</v>
      </c>
      <c r="Q62" s="193" t="s">
        <v>234</v>
      </c>
      <c r="R62" s="150" t="s">
        <v>1339</v>
      </c>
      <c r="S62" s="193"/>
    </row>
    <row r="63" spans="1:19" s="14" customFormat="1" ht="83.25" customHeight="1">
      <c r="A63" s="393">
        <v>12</v>
      </c>
      <c r="B63" s="393">
        <v>17</v>
      </c>
      <c r="C63" s="191" t="s">
        <v>219</v>
      </c>
      <c r="D63" s="191" t="s">
        <v>1336</v>
      </c>
      <c r="E63" s="191" t="s">
        <v>982</v>
      </c>
      <c r="F63" s="191" t="s">
        <v>1257</v>
      </c>
      <c r="G63" s="86" t="s">
        <v>205</v>
      </c>
      <c r="H63" s="196" t="s">
        <v>82</v>
      </c>
      <c r="I63" s="87"/>
      <c r="J63" s="88" t="s">
        <v>231</v>
      </c>
      <c r="K63" s="192" t="s">
        <v>1338</v>
      </c>
      <c r="L63" s="193" t="s">
        <v>232</v>
      </c>
      <c r="M63" s="181">
        <v>1</v>
      </c>
      <c r="N63" s="69">
        <v>0</v>
      </c>
      <c r="O63" s="70">
        <v>1</v>
      </c>
      <c r="P63" s="193" t="s">
        <v>233</v>
      </c>
      <c r="Q63" s="193" t="s">
        <v>234</v>
      </c>
      <c r="R63" s="150" t="s">
        <v>1339</v>
      </c>
      <c r="S63" s="193"/>
    </row>
    <row r="64" spans="1:19" s="14" customFormat="1" ht="83.25" customHeight="1">
      <c r="A64" s="393">
        <v>12</v>
      </c>
      <c r="B64" s="394">
        <v>18</v>
      </c>
      <c r="C64" s="296" t="s">
        <v>219</v>
      </c>
      <c r="D64" s="296" t="s">
        <v>1341</v>
      </c>
      <c r="E64" s="296" t="s">
        <v>55</v>
      </c>
      <c r="F64" s="296" t="s">
        <v>55</v>
      </c>
      <c r="G64" s="303" t="s">
        <v>205</v>
      </c>
      <c r="H64" s="304" t="s">
        <v>82</v>
      </c>
      <c r="I64" s="305"/>
      <c r="J64" s="306" t="s">
        <v>231</v>
      </c>
      <c r="K64" s="307" t="s">
        <v>1260</v>
      </c>
      <c r="L64" s="254" t="s">
        <v>232</v>
      </c>
      <c r="M64" s="247">
        <v>1</v>
      </c>
      <c r="N64" s="320">
        <v>0</v>
      </c>
      <c r="O64" s="321">
        <v>1</v>
      </c>
      <c r="P64" s="254" t="s">
        <v>233</v>
      </c>
      <c r="Q64" s="254" t="s">
        <v>234</v>
      </c>
      <c r="R64" s="341" t="s">
        <v>1342</v>
      </c>
      <c r="S64" s="250"/>
    </row>
    <row r="65" spans="1:19" s="14" customFormat="1" ht="83.25" customHeight="1">
      <c r="A65" s="393">
        <v>12</v>
      </c>
      <c r="B65" s="394">
        <v>19</v>
      </c>
      <c r="C65" s="296" t="s">
        <v>219</v>
      </c>
      <c r="D65" s="296" t="s">
        <v>1549</v>
      </c>
      <c r="E65" s="296" t="s">
        <v>830</v>
      </c>
      <c r="F65" s="296" t="s">
        <v>1257</v>
      </c>
      <c r="G65" s="303" t="s">
        <v>156</v>
      </c>
      <c r="H65" s="304" t="s">
        <v>1550</v>
      </c>
      <c r="I65" s="305"/>
      <c r="J65" s="306"/>
      <c r="K65" s="307" t="s">
        <v>1071</v>
      </c>
      <c r="L65" s="254" t="s">
        <v>1344</v>
      </c>
      <c r="M65" s="247">
        <v>1</v>
      </c>
      <c r="N65" s="320">
        <v>1</v>
      </c>
      <c r="O65" s="321">
        <v>0</v>
      </c>
      <c r="P65" s="254" t="s">
        <v>1345</v>
      </c>
      <c r="Q65" s="254" t="s">
        <v>1346</v>
      </c>
      <c r="R65" s="341" t="s">
        <v>1347</v>
      </c>
      <c r="S65" s="254" t="s">
        <v>1348</v>
      </c>
    </row>
    <row r="66" spans="1:19" s="14" customFormat="1" ht="83.25" customHeight="1">
      <c r="A66" s="393">
        <v>12</v>
      </c>
      <c r="B66" s="394">
        <v>20</v>
      </c>
      <c r="C66" s="296" t="s">
        <v>228</v>
      </c>
      <c r="D66" s="296" t="s">
        <v>1349</v>
      </c>
      <c r="E66" s="296" t="s">
        <v>1350</v>
      </c>
      <c r="F66" s="296" t="s">
        <v>1351</v>
      </c>
      <c r="G66" s="240" t="s">
        <v>205</v>
      </c>
      <c r="H66" s="241" t="s">
        <v>82</v>
      </c>
      <c r="I66" s="305"/>
      <c r="J66" s="243" t="s">
        <v>1352</v>
      </c>
      <c r="K66" s="307" t="s">
        <v>1144</v>
      </c>
      <c r="L66" s="254" t="s">
        <v>224</v>
      </c>
      <c r="M66" s="247">
        <v>0</v>
      </c>
      <c r="N66" s="320">
        <v>0</v>
      </c>
      <c r="O66" s="321">
        <v>0</v>
      </c>
      <c r="P66" s="254" t="s">
        <v>225</v>
      </c>
      <c r="Q66" s="254" t="s">
        <v>229</v>
      </c>
      <c r="R66" s="341" t="s">
        <v>1353</v>
      </c>
      <c r="S66" s="254" t="s">
        <v>1354</v>
      </c>
    </row>
    <row r="67" spans="1:19" s="14" customFormat="1" ht="99.95" customHeight="1">
      <c r="A67" s="94">
        <v>13</v>
      </c>
      <c r="B67" s="94">
        <v>1</v>
      </c>
      <c r="C67" s="191" t="s">
        <v>235</v>
      </c>
      <c r="D67" s="162" t="s">
        <v>171</v>
      </c>
      <c r="E67" s="162" t="s">
        <v>812</v>
      </c>
      <c r="F67" s="162" t="s">
        <v>236</v>
      </c>
      <c r="G67" s="164" t="s">
        <v>156</v>
      </c>
      <c r="H67" s="183" t="s">
        <v>173</v>
      </c>
      <c r="I67" s="169"/>
      <c r="J67" s="182"/>
      <c r="K67" s="165" t="s">
        <v>835</v>
      </c>
      <c r="L67" s="163" t="s">
        <v>237</v>
      </c>
      <c r="M67" s="181">
        <f t="shared" ref="M67:M105" si="4">N67+O67</f>
        <v>2</v>
      </c>
      <c r="N67" s="166">
        <v>1</v>
      </c>
      <c r="O67" s="167">
        <v>1</v>
      </c>
      <c r="P67" s="163" t="s">
        <v>836</v>
      </c>
      <c r="Q67" s="163" t="s">
        <v>837</v>
      </c>
      <c r="R67" s="58"/>
      <c r="S67" s="163"/>
    </row>
    <row r="68" spans="1:19" s="14" customFormat="1" ht="99.95" customHeight="1">
      <c r="A68" s="94">
        <v>13</v>
      </c>
      <c r="B68" s="94">
        <v>2</v>
      </c>
      <c r="C68" s="191" t="s">
        <v>235</v>
      </c>
      <c r="D68" s="162" t="s">
        <v>238</v>
      </c>
      <c r="E68" s="162" t="s">
        <v>89</v>
      </c>
      <c r="F68" s="162" t="s">
        <v>788</v>
      </c>
      <c r="G68" s="164" t="s">
        <v>785</v>
      </c>
      <c r="H68" s="183" t="s">
        <v>239</v>
      </c>
      <c r="I68" s="169"/>
      <c r="J68" s="182"/>
      <c r="K68" s="244" t="s">
        <v>1450</v>
      </c>
      <c r="L68" s="163" t="s">
        <v>237</v>
      </c>
      <c r="M68" s="181">
        <f t="shared" si="4"/>
        <v>3</v>
      </c>
      <c r="N68" s="166">
        <v>2</v>
      </c>
      <c r="O68" s="167">
        <v>1</v>
      </c>
      <c r="P68" s="163" t="s">
        <v>836</v>
      </c>
      <c r="Q68" s="163" t="s">
        <v>837</v>
      </c>
      <c r="R68" s="58"/>
      <c r="S68" s="163" t="s">
        <v>240</v>
      </c>
    </row>
    <row r="69" spans="1:19" s="14" customFormat="1" ht="99.95" customHeight="1">
      <c r="A69" s="94">
        <v>13</v>
      </c>
      <c r="B69" s="94">
        <v>3</v>
      </c>
      <c r="C69" s="191" t="s">
        <v>235</v>
      </c>
      <c r="D69" s="162" t="s">
        <v>171</v>
      </c>
      <c r="E69" s="77" t="s">
        <v>24</v>
      </c>
      <c r="F69" s="162" t="s">
        <v>838</v>
      </c>
      <c r="G69" s="164" t="s">
        <v>156</v>
      </c>
      <c r="H69" s="183" t="s">
        <v>173</v>
      </c>
      <c r="I69" s="169"/>
      <c r="J69" s="182"/>
      <c r="K69" s="165" t="s">
        <v>789</v>
      </c>
      <c r="L69" s="163" t="s">
        <v>237</v>
      </c>
      <c r="M69" s="181">
        <f t="shared" si="4"/>
        <v>3</v>
      </c>
      <c r="N69" s="166">
        <v>1</v>
      </c>
      <c r="O69" s="167">
        <v>2</v>
      </c>
      <c r="P69" s="163" t="s">
        <v>836</v>
      </c>
      <c r="Q69" s="163" t="s">
        <v>837</v>
      </c>
      <c r="R69" s="58"/>
      <c r="S69" s="163"/>
    </row>
    <row r="70" spans="1:19" s="14" customFormat="1" ht="108.75" customHeight="1">
      <c r="A70" s="94">
        <v>14</v>
      </c>
      <c r="B70" s="94">
        <v>1</v>
      </c>
      <c r="C70" s="191" t="s">
        <v>241</v>
      </c>
      <c r="D70" s="162" t="s">
        <v>242</v>
      </c>
      <c r="E70" s="162" t="s">
        <v>89</v>
      </c>
      <c r="F70" s="162" t="s">
        <v>788</v>
      </c>
      <c r="G70" s="164" t="s">
        <v>67</v>
      </c>
      <c r="H70" s="183" t="s">
        <v>15</v>
      </c>
      <c r="I70" s="169"/>
      <c r="J70" s="182"/>
      <c r="K70" s="165" t="s">
        <v>839</v>
      </c>
      <c r="L70" s="163" t="s">
        <v>244</v>
      </c>
      <c r="M70" s="181">
        <f t="shared" si="4"/>
        <v>3</v>
      </c>
      <c r="N70" s="166">
        <v>1</v>
      </c>
      <c r="O70" s="167">
        <v>2</v>
      </c>
      <c r="P70" s="90" t="s">
        <v>1184</v>
      </c>
      <c r="Q70" s="90" t="s">
        <v>245</v>
      </c>
      <c r="R70" s="91" t="s">
        <v>1185</v>
      </c>
      <c r="S70" s="90" t="s">
        <v>246</v>
      </c>
    </row>
    <row r="71" spans="1:19" s="14" customFormat="1" ht="117" customHeight="1">
      <c r="A71" s="94">
        <v>14</v>
      </c>
      <c r="B71" s="94">
        <v>2</v>
      </c>
      <c r="C71" s="191" t="s">
        <v>241</v>
      </c>
      <c r="D71" s="162" t="s">
        <v>247</v>
      </c>
      <c r="E71" s="162" t="s">
        <v>11</v>
      </c>
      <c r="F71" s="162" t="s">
        <v>76</v>
      </c>
      <c r="G71" s="164" t="s">
        <v>67</v>
      </c>
      <c r="H71" s="183" t="s">
        <v>15</v>
      </c>
      <c r="I71" s="169"/>
      <c r="J71" s="182"/>
      <c r="K71" s="165" t="s">
        <v>1049</v>
      </c>
      <c r="L71" s="163" t="s">
        <v>244</v>
      </c>
      <c r="M71" s="181">
        <f t="shared" si="4"/>
        <v>3</v>
      </c>
      <c r="N71" s="166">
        <v>2</v>
      </c>
      <c r="O71" s="249">
        <v>1</v>
      </c>
      <c r="P71" s="90" t="s">
        <v>1182</v>
      </c>
      <c r="Q71" s="90" t="s">
        <v>248</v>
      </c>
      <c r="R71" s="91" t="s">
        <v>1183</v>
      </c>
      <c r="S71" s="90" t="s">
        <v>249</v>
      </c>
    </row>
    <row r="72" spans="1:19" s="44" customFormat="1" ht="60" customHeight="1">
      <c r="A72" s="94">
        <v>15</v>
      </c>
      <c r="B72" s="94">
        <v>1</v>
      </c>
      <c r="C72" s="191" t="s">
        <v>250</v>
      </c>
      <c r="D72" s="162" t="s">
        <v>251</v>
      </c>
      <c r="E72" s="162" t="s">
        <v>89</v>
      </c>
      <c r="F72" s="162" t="s">
        <v>788</v>
      </c>
      <c r="G72" s="164" t="s">
        <v>785</v>
      </c>
      <c r="H72" s="183" t="s">
        <v>15</v>
      </c>
      <c r="I72" s="169"/>
      <c r="J72" s="182"/>
      <c r="K72" s="165" t="s">
        <v>815</v>
      </c>
      <c r="L72" s="163" t="s">
        <v>1015</v>
      </c>
      <c r="M72" s="181">
        <f t="shared" si="4"/>
        <v>4</v>
      </c>
      <c r="N72" s="166">
        <v>2</v>
      </c>
      <c r="O72" s="167">
        <v>2</v>
      </c>
      <c r="P72" s="163" t="s">
        <v>840</v>
      </c>
      <c r="Q72" s="163" t="s">
        <v>841</v>
      </c>
      <c r="R72" s="168" t="s">
        <v>842</v>
      </c>
      <c r="S72" s="168"/>
    </row>
    <row r="73" spans="1:19" s="92" customFormat="1" ht="60" customHeight="1">
      <c r="A73" s="94">
        <v>16</v>
      </c>
      <c r="B73" s="94">
        <v>1</v>
      </c>
      <c r="C73" s="191" t="s">
        <v>252</v>
      </c>
      <c r="D73" s="162" t="s">
        <v>253</v>
      </c>
      <c r="E73" s="119" t="s">
        <v>89</v>
      </c>
      <c r="F73" s="162" t="s">
        <v>843</v>
      </c>
      <c r="G73" s="164" t="s">
        <v>156</v>
      </c>
      <c r="H73" s="183" t="s">
        <v>254</v>
      </c>
      <c r="I73" s="169"/>
      <c r="J73" s="182"/>
      <c r="K73" s="165" t="s">
        <v>813</v>
      </c>
      <c r="L73" s="163" t="s">
        <v>255</v>
      </c>
      <c r="M73" s="181">
        <f t="shared" si="4"/>
        <v>2</v>
      </c>
      <c r="N73" s="69">
        <v>1</v>
      </c>
      <c r="O73" s="70">
        <v>1</v>
      </c>
      <c r="P73" s="163" t="s">
        <v>844</v>
      </c>
      <c r="Q73" s="163" t="s">
        <v>845</v>
      </c>
      <c r="R73" s="168" t="s">
        <v>846</v>
      </c>
      <c r="S73" s="163"/>
    </row>
    <row r="74" spans="1:19" s="93" customFormat="1" ht="60" customHeight="1">
      <c r="A74" s="94">
        <v>16</v>
      </c>
      <c r="B74" s="94">
        <v>2</v>
      </c>
      <c r="C74" s="191" t="s">
        <v>256</v>
      </c>
      <c r="D74" s="162" t="s">
        <v>171</v>
      </c>
      <c r="E74" s="119" t="s">
        <v>847</v>
      </c>
      <c r="F74" s="162" t="s">
        <v>812</v>
      </c>
      <c r="G74" s="164" t="s">
        <v>156</v>
      </c>
      <c r="H74" s="183" t="s">
        <v>257</v>
      </c>
      <c r="I74" s="169"/>
      <c r="J74" s="182"/>
      <c r="K74" s="141" t="s">
        <v>806</v>
      </c>
      <c r="L74" s="163" t="s">
        <v>258</v>
      </c>
      <c r="M74" s="181">
        <f t="shared" si="4"/>
        <v>2</v>
      </c>
      <c r="N74" s="69">
        <v>1</v>
      </c>
      <c r="O74" s="70">
        <v>1</v>
      </c>
      <c r="P74" s="163" t="s">
        <v>259</v>
      </c>
      <c r="Q74" s="163" t="s">
        <v>848</v>
      </c>
      <c r="R74" s="168" t="s">
        <v>849</v>
      </c>
      <c r="S74" s="163"/>
    </row>
    <row r="75" spans="1:19" s="44" customFormat="1" ht="162" customHeight="1">
      <c r="A75" s="94">
        <v>17</v>
      </c>
      <c r="B75" s="94">
        <v>1</v>
      </c>
      <c r="C75" s="191" t="s">
        <v>260</v>
      </c>
      <c r="D75" s="162" t="s">
        <v>261</v>
      </c>
      <c r="E75" s="162" t="s">
        <v>89</v>
      </c>
      <c r="F75" s="162" t="s">
        <v>16</v>
      </c>
      <c r="G75" s="164" t="s">
        <v>785</v>
      </c>
      <c r="H75" s="183" t="s">
        <v>15</v>
      </c>
      <c r="I75" s="169"/>
      <c r="J75" s="182"/>
      <c r="K75" s="165" t="s">
        <v>850</v>
      </c>
      <c r="L75" s="163" t="s">
        <v>262</v>
      </c>
      <c r="M75" s="181">
        <f t="shared" si="4"/>
        <v>3</v>
      </c>
      <c r="N75" s="166">
        <v>2</v>
      </c>
      <c r="O75" s="167">
        <v>1</v>
      </c>
      <c r="P75" s="163" t="s">
        <v>263</v>
      </c>
      <c r="Q75" s="250" t="s">
        <v>1027</v>
      </c>
      <c r="R75" s="253" t="s">
        <v>851</v>
      </c>
      <c r="S75" s="168"/>
    </row>
    <row r="76" spans="1:19" s="14" customFormat="1" ht="170.1" customHeight="1">
      <c r="A76" s="94">
        <v>17</v>
      </c>
      <c r="B76" s="94">
        <v>2</v>
      </c>
      <c r="C76" s="191" t="s">
        <v>260</v>
      </c>
      <c r="D76" s="162" t="s">
        <v>852</v>
      </c>
      <c r="E76" s="162" t="s">
        <v>821</v>
      </c>
      <c r="F76" s="162" t="s">
        <v>853</v>
      </c>
      <c r="G76" s="164" t="s">
        <v>801</v>
      </c>
      <c r="H76" s="183" t="s">
        <v>82</v>
      </c>
      <c r="I76" s="169"/>
      <c r="J76" s="182" t="s">
        <v>264</v>
      </c>
      <c r="K76" s="165" t="s">
        <v>822</v>
      </c>
      <c r="L76" s="163" t="s">
        <v>262</v>
      </c>
      <c r="M76" s="181">
        <f t="shared" si="4"/>
        <v>4</v>
      </c>
      <c r="N76" s="166">
        <v>2</v>
      </c>
      <c r="O76" s="167">
        <v>2</v>
      </c>
      <c r="P76" s="163" t="s">
        <v>263</v>
      </c>
      <c r="Q76" s="250" t="s">
        <v>1028</v>
      </c>
      <c r="R76" s="253" t="s">
        <v>1029</v>
      </c>
      <c r="S76" s="174" t="s">
        <v>265</v>
      </c>
    </row>
    <row r="77" spans="1:19" s="14" customFormat="1" ht="90.75" customHeight="1">
      <c r="A77" s="94">
        <v>18</v>
      </c>
      <c r="B77" s="94">
        <v>1</v>
      </c>
      <c r="C77" s="191" t="s">
        <v>266</v>
      </c>
      <c r="D77" s="162" t="s">
        <v>267</v>
      </c>
      <c r="E77" s="162" t="s">
        <v>89</v>
      </c>
      <c r="F77" s="162" t="s">
        <v>268</v>
      </c>
      <c r="G77" s="164" t="s">
        <v>81</v>
      </c>
      <c r="H77" s="183" t="s">
        <v>82</v>
      </c>
      <c r="I77" s="169"/>
      <c r="J77" s="182" t="s">
        <v>771</v>
      </c>
      <c r="K77" s="165" t="s">
        <v>1281</v>
      </c>
      <c r="L77" s="163" t="s">
        <v>269</v>
      </c>
      <c r="M77" s="181">
        <f t="shared" si="4"/>
        <v>0</v>
      </c>
      <c r="N77" s="166">
        <v>0</v>
      </c>
      <c r="O77" s="167">
        <v>0</v>
      </c>
      <c r="P77" s="163" t="s">
        <v>270</v>
      </c>
      <c r="Q77" s="163" t="s">
        <v>1282</v>
      </c>
      <c r="R77" s="58"/>
      <c r="S77" s="163" t="s">
        <v>1283</v>
      </c>
    </row>
    <row r="78" spans="1:19" s="14" customFormat="1" ht="60" customHeight="1">
      <c r="A78" s="94">
        <v>18</v>
      </c>
      <c r="B78" s="94">
        <v>2</v>
      </c>
      <c r="C78" s="191" t="s">
        <v>266</v>
      </c>
      <c r="D78" s="162" t="s">
        <v>271</v>
      </c>
      <c r="E78" s="162" t="s">
        <v>893</v>
      </c>
      <c r="F78" s="162" t="s">
        <v>142</v>
      </c>
      <c r="G78" s="164" t="s">
        <v>81</v>
      </c>
      <c r="H78" s="183" t="s">
        <v>82</v>
      </c>
      <c r="I78" s="169"/>
      <c r="J78" s="182" t="s">
        <v>772</v>
      </c>
      <c r="K78" s="165" t="s">
        <v>1281</v>
      </c>
      <c r="L78" s="163" t="s">
        <v>269</v>
      </c>
      <c r="M78" s="181">
        <f t="shared" si="4"/>
        <v>0</v>
      </c>
      <c r="N78" s="166">
        <v>0</v>
      </c>
      <c r="O78" s="167">
        <v>0</v>
      </c>
      <c r="P78" s="71" t="s">
        <v>270</v>
      </c>
      <c r="Q78" s="163" t="s">
        <v>1284</v>
      </c>
      <c r="R78" s="58"/>
      <c r="S78" s="175"/>
    </row>
    <row r="79" spans="1:19" s="14" customFormat="1" ht="60" customHeight="1">
      <c r="A79" s="94">
        <v>18</v>
      </c>
      <c r="B79" s="342">
        <v>3</v>
      </c>
      <c r="C79" s="296" t="s">
        <v>266</v>
      </c>
      <c r="D79" s="239" t="s">
        <v>1285</v>
      </c>
      <c r="E79" s="239" t="s">
        <v>71</v>
      </c>
      <c r="F79" s="239" t="s">
        <v>71</v>
      </c>
      <c r="G79" s="240" t="s">
        <v>81</v>
      </c>
      <c r="H79" s="241" t="s">
        <v>1109</v>
      </c>
      <c r="I79" s="242"/>
      <c r="J79" s="243" t="s">
        <v>1286</v>
      </c>
      <c r="K79" s="244" t="s">
        <v>1287</v>
      </c>
      <c r="L79" s="250" t="s">
        <v>1288</v>
      </c>
      <c r="M79" s="247">
        <f t="shared" si="4"/>
        <v>0</v>
      </c>
      <c r="N79" s="248">
        <v>0</v>
      </c>
      <c r="O79" s="249">
        <v>0</v>
      </c>
      <c r="P79" s="330" t="s">
        <v>1289</v>
      </c>
      <c r="Q79" s="250" t="s">
        <v>1290</v>
      </c>
      <c r="R79" s="319"/>
      <c r="S79" s="245"/>
    </row>
    <row r="80" spans="1:19" s="14" customFormat="1" ht="60" customHeight="1">
      <c r="A80" s="94">
        <v>18</v>
      </c>
      <c r="B80" s="342">
        <v>4</v>
      </c>
      <c r="C80" s="296" t="s">
        <v>266</v>
      </c>
      <c r="D80" s="239" t="s">
        <v>1291</v>
      </c>
      <c r="E80" s="239" t="s">
        <v>869</v>
      </c>
      <c r="F80" s="239" t="s">
        <v>1153</v>
      </c>
      <c r="G80" s="240" t="s">
        <v>81</v>
      </c>
      <c r="H80" s="241" t="s">
        <v>1109</v>
      </c>
      <c r="I80" s="242"/>
      <c r="J80" s="243" t="s">
        <v>1294</v>
      </c>
      <c r="K80" s="244" t="s">
        <v>1287</v>
      </c>
      <c r="L80" s="250" t="s">
        <v>1288</v>
      </c>
      <c r="M80" s="247">
        <f t="shared" si="4"/>
        <v>0</v>
      </c>
      <c r="N80" s="248">
        <v>0</v>
      </c>
      <c r="O80" s="249">
        <v>0</v>
      </c>
      <c r="P80" s="330" t="s">
        <v>1289</v>
      </c>
      <c r="Q80" s="250" t="s">
        <v>1290</v>
      </c>
      <c r="R80" s="319"/>
      <c r="S80" s="245"/>
    </row>
    <row r="81" spans="1:19" s="14" customFormat="1" ht="99.95" customHeight="1">
      <c r="A81" s="94">
        <v>19</v>
      </c>
      <c r="B81" s="94">
        <v>1</v>
      </c>
      <c r="C81" s="191" t="s">
        <v>272</v>
      </c>
      <c r="D81" s="162" t="s">
        <v>273</v>
      </c>
      <c r="E81" s="162" t="s">
        <v>89</v>
      </c>
      <c r="F81" s="162" t="s">
        <v>16</v>
      </c>
      <c r="G81" s="164" t="s">
        <v>785</v>
      </c>
      <c r="H81" s="183" t="s">
        <v>274</v>
      </c>
      <c r="I81" s="169"/>
      <c r="J81" s="182"/>
      <c r="K81" s="165" t="s">
        <v>854</v>
      </c>
      <c r="L81" s="163" t="s">
        <v>275</v>
      </c>
      <c r="M81" s="181">
        <f t="shared" si="4"/>
        <v>2</v>
      </c>
      <c r="N81" s="166">
        <v>1</v>
      </c>
      <c r="O81" s="167">
        <v>1</v>
      </c>
      <c r="P81" s="163" t="s">
        <v>855</v>
      </c>
      <c r="Q81" s="163" t="s">
        <v>856</v>
      </c>
      <c r="R81" s="168" t="s">
        <v>857</v>
      </c>
      <c r="S81" s="163"/>
    </row>
    <row r="82" spans="1:19" s="14" customFormat="1" ht="99.95" customHeight="1">
      <c r="A82" s="94">
        <v>19</v>
      </c>
      <c r="B82" s="94">
        <v>2</v>
      </c>
      <c r="C82" s="191" t="s">
        <v>272</v>
      </c>
      <c r="D82" s="162" t="s">
        <v>1548</v>
      </c>
      <c r="E82" s="162" t="s">
        <v>812</v>
      </c>
      <c r="F82" s="162" t="s">
        <v>812</v>
      </c>
      <c r="G82" s="164" t="s">
        <v>156</v>
      </c>
      <c r="H82" s="183" t="s">
        <v>157</v>
      </c>
      <c r="I82" s="169"/>
      <c r="J82" s="182"/>
      <c r="K82" s="165" t="s">
        <v>831</v>
      </c>
      <c r="L82" s="163" t="s">
        <v>275</v>
      </c>
      <c r="M82" s="181">
        <f t="shared" si="4"/>
        <v>1</v>
      </c>
      <c r="N82" s="166">
        <v>1</v>
      </c>
      <c r="O82" s="167">
        <v>0</v>
      </c>
      <c r="P82" s="163" t="s">
        <v>276</v>
      </c>
      <c r="Q82" s="163" t="s">
        <v>856</v>
      </c>
      <c r="R82" s="168" t="s">
        <v>857</v>
      </c>
      <c r="S82" s="163"/>
    </row>
    <row r="83" spans="1:19" s="14" customFormat="1" ht="151.5" customHeight="1">
      <c r="A83" s="94">
        <v>20</v>
      </c>
      <c r="B83" s="94">
        <v>1</v>
      </c>
      <c r="C83" s="191" t="s">
        <v>277</v>
      </c>
      <c r="D83" s="162" t="s">
        <v>278</v>
      </c>
      <c r="E83" s="162" t="s">
        <v>89</v>
      </c>
      <c r="F83" s="162" t="s">
        <v>16</v>
      </c>
      <c r="G83" s="164" t="s">
        <v>785</v>
      </c>
      <c r="H83" s="183" t="s">
        <v>274</v>
      </c>
      <c r="I83" s="169"/>
      <c r="J83" s="182"/>
      <c r="K83" s="165" t="s">
        <v>854</v>
      </c>
      <c r="L83" s="163" t="s">
        <v>279</v>
      </c>
      <c r="M83" s="181">
        <f t="shared" si="4"/>
        <v>2</v>
      </c>
      <c r="N83" s="166">
        <v>1</v>
      </c>
      <c r="O83" s="167">
        <v>1</v>
      </c>
      <c r="P83" s="163" t="s">
        <v>858</v>
      </c>
      <c r="Q83" s="163" t="s">
        <v>280</v>
      </c>
      <c r="R83" s="42" t="s">
        <v>859</v>
      </c>
      <c r="S83" s="163"/>
    </row>
    <row r="84" spans="1:19" s="44" customFormat="1" ht="99.95" customHeight="1">
      <c r="A84" s="94">
        <v>21</v>
      </c>
      <c r="B84" s="94">
        <v>1</v>
      </c>
      <c r="C84" s="191" t="s">
        <v>281</v>
      </c>
      <c r="D84" s="163" t="s">
        <v>282</v>
      </c>
      <c r="E84" s="162" t="s">
        <v>812</v>
      </c>
      <c r="F84" s="162" t="s">
        <v>236</v>
      </c>
      <c r="G84" s="164" t="s">
        <v>785</v>
      </c>
      <c r="H84" s="183" t="s">
        <v>19</v>
      </c>
      <c r="I84" s="169"/>
      <c r="J84" s="182"/>
      <c r="K84" s="165" t="s">
        <v>1275</v>
      </c>
      <c r="L84" s="163" t="s">
        <v>283</v>
      </c>
      <c r="M84" s="181">
        <f t="shared" si="4"/>
        <v>4</v>
      </c>
      <c r="N84" s="166">
        <v>2</v>
      </c>
      <c r="O84" s="167">
        <v>2</v>
      </c>
      <c r="P84" s="95" t="s">
        <v>284</v>
      </c>
      <c r="Q84" s="343" t="s">
        <v>1276</v>
      </c>
      <c r="R84" s="344" t="s">
        <v>1277</v>
      </c>
      <c r="S84" s="42"/>
    </row>
    <row r="85" spans="1:19" s="44" customFormat="1" ht="118.5" customHeight="1">
      <c r="A85" s="94">
        <v>21</v>
      </c>
      <c r="B85" s="94">
        <v>2</v>
      </c>
      <c r="C85" s="191" t="s">
        <v>281</v>
      </c>
      <c r="D85" s="163" t="s">
        <v>285</v>
      </c>
      <c r="E85" s="162" t="s">
        <v>89</v>
      </c>
      <c r="F85" s="162" t="s">
        <v>16</v>
      </c>
      <c r="G85" s="164" t="s">
        <v>67</v>
      </c>
      <c r="H85" s="183" t="s">
        <v>19</v>
      </c>
      <c r="I85" s="169"/>
      <c r="J85" s="182"/>
      <c r="K85" s="165" t="s">
        <v>906</v>
      </c>
      <c r="L85" s="163" t="s">
        <v>283</v>
      </c>
      <c r="M85" s="181">
        <f t="shared" si="4"/>
        <v>4</v>
      </c>
      <c r="N85" s="166">
        <v>2</v>
      </c>
      <c r="O85" s="167">
        <v>2</v>
      </c>
      <c r="P85" s="95" t="s">
        <v>1271</v>
      </c>
      <c r="Q85" s="95" t="s">
        <v>286</v>
      </c>
      <c r="R85" s="96" t="s">
        <v>1272</v>
      </c>
      <c r="S85" s="42"/>
    </row>
    <row r="86" spans="1:19" s="44" customFormat="1" ht="99.95" customHeight="1">
      <c r="A86" s="94">
        <v>21</v>
      </c>
      <c r="B86" s="94">
        <v>3</v>
      </c>
      <c r="C86" s="191" t="s">
        <v>281</v>
      </c>
      <c r="D86" s="163" t="s">
        <v>287</v>
      </c>
      <c r="E86" s="162" t="s">
        <v>11</v>
      </c>
      <c r="F86" s="162" t="s">
        <v>59</v>
      </c>
      <c r="G86" s="164" t="s">
        <v>67</v>
      </c>
      <c r="H86" s="183" t="s">
        <v>19</v>
      </c>
      <c r="I86" s="169"/>
      <c r="J86" s="182"/>
      <c r="K86" s="165" t="s">
        <v>83</v>
      </c>
      <c r="L86" s="163" t="s">
        <v>283</v>
      </c>
      <c r="M86" s="181">
        <f t="shared" si="4"/>
        <v>4</v>
      </c>
      <c r="N86" s="166">
        <v>2</v>
      </c>
      <c r="O86" s="167">
        <v>2</v>
      </c>
      <c r="P86" s="343" t="s">
        <v>1527</v>
      </c>
      <c r="Q86" s="343" t="s">
        <v>288</v>
      </c>
      <c r="R86" s="345" t="s">
        <v>1273</v>
      </c>
      <c r="S86" s="42"/>
    </row>
    <row r="87" spans="1:19" s="44" customFormat="1" ht="74.25" customHeight="1">
      <c r="A87" s="94">
        <v>21</v>
      </c>
      <c r="B87" s="94">
        <v>4</v>
      </c>
      <c r="C87" s="191" t="s">
        <v>281</v>
      </c>
      <c r="D87" s="163" t="s">
        <v>289</v>
      </c>
      <c r="E87" s="162" t="s">
        <v>79</v>
      </c>
      <c r="F87" s="162" t="s">
        <v>80</v>
      </c>
      <c r="G87" s="164" t="s">
        <v>67</v>
      </c>
      <c r="H87" s="183" t="s">
        <v>19</v>
      </c>
      <c r="I87" s="169"/>
      <c r="J87" s="182"/>
      <c r="K87" s="165" t="s">
        <v>158</v>
      </c>
      <c r="L87" s="163" t="s">
        <v>283</v>
      </c>
      <c r="M87" s="181">
        <f t="shared" si="4"/>
        <v>4</v>
      </c>
      <c r="N87" s="166">
        <v>2</v>
      </c>
      <c r="O87" s="167">
        <v>2</v>
      </c>
      <c r="P87" s="266" t="s">
        <v>290</v>
      </c>
      <c r="Q87" s="266" t="s">
        <v>1540</v>
      </c>
      <c r="R87" s="346" t="s">
        <v>1274</v>
      </c>
      <c r="S87" s="97"/>
    </row>
    <row r="88" spans="1:19" s="14" customFormat="1" ht="162" customHeight="1">
      <c r="A88" s="94">
        <v>22</v>
      </c>
      <c r="B88" s="94">
        <v>1</v>
      </c>
      <c r="C88" s="191" t="s">
        <v>291</v>
      </c>
      <c r="D88" s="296" t="s">
        <v>1190</v>
      </c>
      <c r="E88" s="162" t="s">
        <v>89</v>
      </c>
      <c r="F88" s="162" t="s">
        <v>16</v>
      </c>
      <c r="G88" s="164" t="s">
        <v>1554</v>
      </c>
      <c r="H88" s="183" t="s">
        <v>1555</v>
      </c>
      <c r="I88" s="169"/>
      <c r="J88" s="182"/>
      <c r="K88" s="165" t="s">
        <v>162</v>
      </c>
      <c r="L88" s="163" t="s">
        <v>292</v>
      </c>
      <c r="M88" s="181">
        <f t="shared" si="4"/>
        <v>2</v>
      </c>
      <c r="N88" s="166">
        <v>1</v>
      </c>
      <c r="O88" s="167">
        <v>1</v>
      </c>
      <c r="P88" s="163" t="s">
        <v>293</v>
      </c>
      <c r="Q88" s="163" t="s">
        <v>294</v>
      </c>
      <c r="R88" s="168" t="s">
        <v>861</v>
      </c>
      <c r="S88" s="163"/>
    </row>
    <row r="89" spans="1:19" s="14" customFormat="1" ht="81.75" customHeight="1">
      <c r="A89" s="94">
        <v>22</v>
      </c>
      <c r="B89" s="94">
        <v>2</v>
      </c>
      <c r="C89" s="192" t="s">
        <v>291</v>
      </c>
      <c r="D89" s="162" t="s">
        <v>295</v>
      </c>
      <c r="E89" s="162" t="s">
        <v>89</v>
      </c>
      <c r="F89" s="162" t="s">
        <v>296</v>
      </c>
      <c r="G89" s="164" t="s">
        <v>81</v>
      </c>
      <c r="H89" s="183" t="s">
        <v>82</v>
      </c>
      <c r="I89" s="169"/>
      <c r="J89" s="182" t="s">
        <v>297</v>
      </c>
      <c r="K89" s="165" t="s">
        <v>829</v>
      </c>
      <c r="L89" s="163" t="s">
        <v>292</v>
      </c>
      <c r="M89" s="181">
        <f t="shared" si="4"/>
        <v>2</v>
      </c>
      <c r="N89" s="166">
        <v>0</v>
      </c>
      <c r="O89" s="167">
        <v>2</v>
      </c>
      <c r="P89" s="163" t="s">
        <v>298</v>
      </c>
      <c r="Q89" s="254" t="s">
        <v>1191</v>
      </c>
      <c r="R89" s="341" t="s">
        <v>1192</v>
      </c>
      <c r="S89" s="168"/>
    </row>
    <row r="90" spans="1:19" s="98" customFormat="1" ht="66" customHeight="1">
      <c r="A90" s="94">
        <v>22</v>
      </c>
      <c r="B90" s="94">
        <v>3</v>
      </c>
      <c r="C90" s="191" t="s">
        <v>291</v>
      </c>
      <c r="D90" s="162" t="s">
        <v>299</v>
      </c>
      <c r="E90" s="162" t="s">
        <v>791</v>
      </c>
      <c r="F90" s="162" t="s">
        <v>1097</v>
      </c>
      <c r="G90" s="164" t="s">
        <v>81</v>
      </c>
      <c r="H90" s="183" t="s">
        <v>82</v>
      </c>
      <c r="I90" s="169"/>
      <c r="J90" s="182" t="s">
        <v>300</v>
      </c>
      <c r="K90" s="165" t="s">
        <v>829</v>
      </c>
      <c r="L90" s="163" t="s">
        <v>292</v>
      </c>
      <c r="M90" s="181">
        <f t="shared" si="4"/>
        <v>3</v>
      </c>
      <c r="N90" s="166">
        <v>0</v>
      </c>
      <c r="O90" s="167">
        <v>3</v>
      </c>
      <c r="P90" s="163" t="s">
        <v>301</v>
      </c>
      <c r="Q90" s="254" t="s">
        <v>1193</v>
      </c>
      <c r="R90" s="341" t="s">
        <v>1194</v>
      </c>
      <c r="S90" s="168"/>
    </row>
    <row r="91" spans="1:19" s="98" customFormat="1" ht="162.75" customHeight="1">
      <c r="A91" s="94">
        <v>22</v>
      </c>
      <c r="B91" s="94">
        <v>4</v>
      </c>
      <c r="C91" s="191" t="s">
        <v>291</v>
      </c>
      <c r="D91" s="296" t="s">
        <v>1543</v>
      </c>
      <c r="E91" s="239" t="s">
        <v>821</v>
      </c>
      <c r="F91" s="239" t="s">
        <v>142</v>
      </c>
      <c r="G91" s="240" t="s">
        <v>156</v>
      </c>
      <c r="H91" s="241" t="s">
        <v>173</v>
      </c>
      <c r="I91" s="242"/>
      <c r="J91" s="243"/>
      <c r="K91" s="244" t="s">
        <v>822</v>
      </c>
      <c r="L91" s="250" t="s">
        <v>292</v>
      </c>
      <c r="M91" s="247">
        <f t="shared" si="4"/>
        <v>2</v>
      </c>
      <c r="N91" s="248">
        <v>1</v>
      </c>
      <c r="O91" s="249">
        <v>1</v>
      </c>
      <c r="P91" s="250" t="s">
        <v>302</v>
      </c>
      <c r="Q91" s="250" t="s">
        <v>294</v>
      </c>
      <c r="R91" s="253" t="s">
        <v>861</v>
      </c>
      <c r="S91" s="163"/>
    </row>
    <row r="92" spans="1:19" s="98" customFormat="1" ht="128.25" customHeight="1">
      <c r="A92" s="94">
        <v>22</v>
      </c>
      <c r="B92" s="94">
        <v>5</v>
      </c>
      <c r="C92" s="279" t="s">
        <v>303</v>
      </c>
      <c r="D92" s="260" t="s">
        <v>304</v>
      </c>
      <c r="E92" s="260" t="s">
        <v>993</v>
      </c>
      <c r="F92" s="260" t="s">
        <v>863</v>
      </c>
      <c r="G92" s="248" t="s">
        <v>61</v>
      </c>
      <c r="H92" s="299" t="s">
        <v>93</v>
      </c>
      <c r="I92" s="248"/>
      <c r="J92" s="268" t="s">
        <v>305</v>
      </c>
      <c r="K92" s="261" t="s">
        <v>1547</v>
      </c>
      <c r="L92" s="262" t="s">
        <v>292</v>
      </c>
      <c r="M92" s="247">
        <f t="shared" si="4"/>
        <v>1</v>
      </c>
      <c r="N92" s="263">
        <v>0</v>
      </c>
      <c r="O92" s="264">
        <v>1</v>
      </c>
      <c r="P92" s="293" t="s">
        <v>1195</v>
      </c>
      <c r="Q92" s="254" t="s">
        <v>1196</v>
      </c>
      <c r="R92" s="347" t="s">
        <v>864</v>
      </c>
      <c r="S92" s="173"/>
    </row>
    <row r="93" spans="1:19" s="98" customFormat="1" ht="128.25" customHeight="1">
      <c r="A93" s="94">
        <v>22</v>
      </c>
      <c r="B93" s="94">
        <v>6</v>
      </c>
      <c r="C93" s="279" t="s">
        <v>303</v>
      </c>
      <c r="D93" s="288" t="s">
        <v>1197</v>
      </c>
      <c r="E93" s="288" t="s">
        <v>1202</v>
      </c>
      <c r="F93" s="288" t="s">
        <v>833</v>
      </c>
      <c r="G93" s="289" t="s">
        <v>61</v>
      </c>
      <c r="H93" s="348" t="s">
        <v>93</v>
      </c>
      <c r="I93" s="289"/>
      <c r="J93" s="295" t="s">
        <v>1198</v>
      </c>
      <c r="K93" s="290" t="s">
        <v>87</v>
      </c>
      <c r="L93" s="293" t="s">
        <v>292</v>
      </c>
      <c r="M93" s="247">
        <f t="shared" si="4"/>
        <v>1</v>
      </c>
      <c r="N93" s="291">
        <v>0</v>
      </c>
      <c r="O93" s="292">
        <v>1</v>
      </c>
      <c r="P93" s="293" t="s">
        <v>1199</v>
      </c>
      <c r="Q93" s="254" t="s">
        <v>1200</v>
      </c>
      <c r="R93" s="338" t="s">
        <v>1201</v>
      </c>
      <c r="S93" s="221"/>
    </row>
    <row r="94" spans="1:19" s="98" customFormat="1" ht="128.25" customHeight="1">
      <c r="A94" s="94">
        <v>23</v>
      </c>
      <c r="B94" s="94">
        <v>1</v>
      </c>
      <c r="C94" s="288" t="s">
        <v>1299</v>
      </c>
      <c r="D94" s="288" t="s">
        <v>1300</v>
      </c>
      <c r="E94" s="288" t="s">
        <v>22</v>
      </c>
      <c r="F94" s="288" t="s">
        <v>92</v>
      </c>
      <c r="G94" s="289" t="s">
        <v>1309</v>
      </c>
      <c r="H94" s="348" t="s">
        <v>1301</v>
      </c>
      <c r="I94" s="289"/>
      <c r="J94" s="295" t="s">
        <v>1311</v>
      </c>
      <c r="K94" s="290" t="s">
        <v>1071</v>
      </c>
      <c r="L94" s="293" t="s">
        <v>1302</v>
      </c>
      <c r="M94" s="247">
        <f t="shared" si="4"/>
        <v>2</v>
      </c>
      <c r="N94" s="291">
        <v>0</v>
      </c>
      <c r="O94" s="292">
        <v>2</v>
      </c>
      <c r="P94" s="293" t="s">
        <v>1303</v>
      </c>
      <c r="Q94" s="293" t="s">
        <v>1304</v>
      </c>
      <c r="R94" s="259"/>
      <c r="S94" s="221"/>
    </row>
    <row r="95" spans="1:19" s="98" customFormat="1" ht="128.25" customHeight="1">
      <c r="A95" s="94">
        <v>23</v>
      </c>
      <c r="B95" s="94">
        <v>2</v>
      </c>
      <c r="C95" s="288" t="s">
        <v>1299</v>
      </c>
      <c r="D95" s="288" t="s">
        <v>1305</v>
      </c>
      <c r="E95" s="288" t="s">
        <v>982</v>
      </c>
      <c r="F95" s="288" t="s">
        <v>1257</v>
      </c>
      <c r="G95" s="289" t="s">
        <v>61</v>
      </c>
      <c r="H95" s="348" t="s">
        <v>1301</v>
      </c>
      <c r="I95" s="289"/>
      <c r="J95" s="295" t="s">
        <v>1306</v>
      </c>
      <c r="K95" s="290" t="s">
        <v>1071</v>
      </c>
      <c r="L95" s="293" t="s">
        <v>1302</v>
      </c>
      <c r="M95" s="247">
        <f>N95+O95</f>
        <v>2</v>
      </c>
      <c r="N95" s="291">
        <v>0</v>
      </c>
      <c r="O95" s="292">
        <v>2</v>
      </c>
      <c r="P95" s="293" t="s">
        <v>1307</v>
      </c>
      <c r="Q95" s="293" t="s">
        <v>1308</v>
      </c>
      <c r="R95" s="259"/>
      <c r="S95" s="221"/>
    </row>
    <row r="96" spans="1:19" s="98" customFormat="1" ht="93.75" customHeight="1">
      <c r="A96" s="94">
        <v>24</v>
      </c>
      <c r="B96" s="94">
        <v>1</v>
      </c>
      <c r="C96" s="296" t="s">
        <v>306</v>
      </c>
      <c r="D96" s="239" t="s">
        <v>307</v>
      </c>
      <c r="E96" s="322" t="s">
        <v>24</v>
      </c>
      <c r="F96" s="239" t="s">
        <v>308</v>
      </c>
      <c r="G96" s="240" t="s">
        <v>156</v>
      </c>
      <c r="H96" s="241" t="s">
        <v>1528</v>
      </c>
      <c r="I96" s="242"/>
      <c r="J96" s="243"/>
      <c r="K96" s="244" t="s">
        <v>825</v>
      </c>
      <c r="L96" s="250" t="s">
        <v>309</v>
      </c>
      <c r="M96" s="247">
        <f t="shared" si="4"/>
        <v>1</v>
      </c>
      <c r="N96" s="248">
        <v>1</v>
      </c>
      <c r="O96" s="249">
        <v>0</v>
      </c>
      <c r="P96" s="250" t="s">
        <v>310</v>
      </c>
      <c r="Q96" s="250" t="s">
        <v>865</v>
      </c>
      <c r="R96" s="100"/>
      <c r="S96" s="68"/>
    </row>
    <row r="97" spans="1:19" s="98" customFormat="1" ht="102" customHeight="1">
      <c r="A97" s="94">
        <v>24</v>
      </c>
      <c r="B97" s="94">
        <v>2</v>
      </c>
      <c r="C97" s="191" t="s">
        <v>306</v>
      </c>
      <c r="D97" s="162" t="s">
        <v>311</v>
      </c>
      <c r="E97" s="162" t="s">
        <v>89</v>
      </c>
      <c r="F97" s="162" t="s">
        <v>312</v>
      </c>
      <c r="G97" s="164" t="s">
        <v>156</v>
      </c>
      <c r="H97" s="183" t="s">
        <v>313</v>
      </c>
      <c r="I97" s="169"/>
      <c r="J97" s="182"/>
      <c r="K97" s="165" t="s">
        <v>825</v>
      </c>
      <c r="L97" s="163" t="s">
        <v>309</v>
      </c>
      <c r="M97" s="181">
        <f t="shared" si="4"/>
        <v>1</v>
      </c>
      <c r="N97" s="166">
        <v>1</v>
      </c>
      <c r="O97" s="167">
        <v>0</v>
      </c>
      <c r="P97" s="163" t="s">
        <v>314</v>
      </c>
      <c r="Q97" s="163" t="s">
        <v>866</v>
      </c>
      <c r="R97" s="100"/>
      <c r="S97" s="68"/>
    </row>
    <row r="98" spans="1:19" s="98" customFormat="1" ht="60" customHeight="1">
      <c r="A98" s="94">
        <v>25</v>
      </c>
      <c r="B98" s="94">
        <v>1</v>
      </c>
      <c r="C98" s="296" t="s">
        <v>315</v>
      </c>
      <c r="D98" s="239" t="s">
        <v>316</v>
      </c>
      <c r="E98" s="239" t="s">
        <v>89</v>
      </c>
      <c r="F98" s="239" t="s">
        <v>16</v>
      </c>
      <c r="G98" s="240" t="s">
        <v>785</v>
      </c>
      <c r="H98" s="241" t="s">
        <v>317</v>
      </c>
      <c r="I98" s="242"/>
      <c r="J98" s="243"/>
      <c r="K98" s="244" t="s">
        <v>818</v>
      </c>
      <c r="L98" s="250" t="s">
        <v>997</v>
      </c>
      <c r="M98" s="247">
        <f t="shared" si="4"/>
        <v>2</v>
      </c>
      <c r="N98" s="248">
        <v>0</v>
      </c>
      <c r="O98" s="249">
        <v>2</v>
      </c>
      <c r="P98" s="250" t="s">
        <v>867</v>
      </c>
      <c r="Q98" s="250" t="s">
        <v>318</v>
      </c>
      <c r="R98" s="253" t="s">
        <v>868</v>
      </c>
      <c r="S98" s="297" t="s">
        <v>1280</v>
      </c>
    </row>
    <row r="99" spans="1:19" s="98" customFormat="1" ht="60" customHeight="1">
      <c r="A99" s="391">
        <v>26</v>
      </c>
      <c r="B99" s="391">
        <v>1</v>
      </c>
      <c r="C99" s="288" t="s">
        <v>319</v>
      </c>
      <c r="D99" s="260" t="s">
        <v>320</v>
      </c>
      <c r="E99" s="260" t="s">
        <v>1422</v>
      </c>
      <c r="F99" s="260" t="s">
        <v>1423</v>
      </c>
      <c r="G99" s="267" t="s">
        <v>902</v>
      </c>
      <c r="H99" s="349" t="s">
        <v>322</v>
      </c>
      <c r="I99" s="323"/>
      <c r="J99" s="268" t="s">
        <v>1424</v>
      </c>
      <c r="K99" s="261" t="s">
        <v>825</v>
      </c>
      <c r="L99" s="262" t="s">
        <v>1431</v>
      </c>
      <c r="M99" s="302">
        <f t="shared" si="4"/>
        <v>0</v>
      </c>
      <c r="N99" s="318">
        <v>0</v>
      </c>
      <c r="O99" s="350">
        <v>0</v>
      </c>
      <c r="P99" s="262" t="s">
        <v>867</v>
      </c>
      <c r="Q99" s="262" t="s">
        <v>323</v>
      </c>
      <c r="R99" s="271" t="s">
        <v>1425</v>
      </c>
      <c r="S99" s="262"/>
    </row>
    <row r="100" spans="1:19" s="98" customFormat="1" ht="60" customHeight="1">
      <c r="A100" s="391">
        <v>26</v>
      </c>
      <c r="B100" s="94">
        <v>2</v>
      </c>
      <c r="C100" s="191" t="s">
        <v>324</v>
      </c>
      <c r="D100" s="162" t="s">
        <v>325</v>
      </c>
      <c r="E100" s="162" t="s">
        <v>1227</v>
      </c>
      <c r="F100" s="162" t="s">
        <v>1152</v>
      </c>
      <c r="G100" s="164" t="s">
        <v>81</v>
      </c>
      <c r="H100" s="183" t="s">
        <v>322</v>
      </c>
      <c r="I100" s="169"/>
      <c r="J100" s="182" t="s">
        <v>1439</v>
      </c>
      <c r="K100" s="165" t="s">
        <v>825</v>
      </c>
      <c r="L100" s="262" t="s">
        <v>1431</v>
      </c>
      <c r="M100" s="181">
        <f t="shared" si="4"/>
        <v>0</v>
      </c>
      <c r="N100" s="166">
        <v>0</v>
      </c>
      <c r="O100" s="167">
        <v>0</v>
      </c>
      <c r="P100" s="163" t="s">
        <v>867</v>
      </c>
      <c r="Q100" s="163" t="s">
        <v>323</v>
      </c>
      <c r="R100" s="168" t="s">
        <v>1425</v>
      </c>
      <c r="S100" s="163"/>
    </row>
    <row r="101" spans="1:19" s="98" customFormat="1" ht="73.5" customHeight="1">
      <c r="A101" s="391">
        <v>26</v>
      </c>
      <c r="B101" s="94">
        <v>3</v>
      </c>
      <c r="C101" s="191" t="s">
        <v>324</v>
      </c>
      <c r="D101" s="162" t="s">
        <v>326</v>
      </c>
      <c r="E101" s="162" t="s">
        <v>89</v>
      </c>
      <c r="F101" s="162" t="s">
        <v>16</v>
      </c>
      <c r="G101" s="164" t="s">
        <v>67</v>
      </c>
      <c r="H101" s="183" t="s">
        <v>274</v>
      </c>
      <c r="I101" s="169"/>
      <c r="J101" s="182"/>
      <c r="K101" s="165" t="s">
        <v>1389</v>
      </c>
      <c r="L101" s="262" t="s">
        <v>1431</v>
      </c>
      <c r="M101" s="181">
        <f t="shared" si="4"/>
        <v>5</v>
      </c>
      <c r="N101" s="166">
        <v>3</v>
      </c>
      <c r="O101" s="167">
        <v>2</v>
      </c>
      <c r="P101" s="163" t="s">
        <v>327</v>
      </c>
      <c r="Q101" s="250" t="s">
        <v>1529</v>
      </c>
      <c r="R101" s="168" t="s">
        <v>1426</v>
      </c>
      <c r="S101" s="163"/>
    </row>
    <row r="102" spans="1:19" s="101" customFormat="1" ht="60" customHeight="1">
      <c r="A102" s="391">
        <v>26</v>
      </c>
      <c r="B102" s="94">
        <v>4</v>
      </c>
      <c r="C102" s="191" t="s">
        <v>324</v>
      </c>
      <c r="D102" s="162" t="s">
        <v>328</v>
      </c>
      <c r="E102" s="162" t="s">
        <v>869</v>
      </c>
      <c r="F102" s="239" t="s">
        <v>1153</v>
      </c>
      <c r="G102" s="240" t="s">
        <v>81</v>
      </c>
      <c r="H102" s="241" t="s">
        <v>322</v>
      </c>
      <c r="I102" s="242"/>
      <c r="J102" s="243" t="s">
        <v>1427</v>
      </c>
      <c r="K102" s="165" t="s">
        <v>834</v>
      </c>
      <c r="L102" s="262" t="s">
        <v>1431</v>
      </c>
      <c r="M102" s="181">
        <f t="shared" si="4"/>
        <v>0</v>
      </c>
      <c r="N102" s="166">
        <v>0</v>
      </c>
      <c r="O102" s="167">
        <v>0</v>
      </c>
      <c r="P102" s="163" t="s">
        <v>867</v>
      </c>
      <c r="Q102" s="163" t="s">
        <v>323</v>
      </c>
      <c r="R102" s="168" t="s">
        <v>1425</v>
      </c>
      <c r="S102" s="163"/>
    </row>
    <row r="103" spans="1:19" s="98" customFormat="1" ht="60" customHeight="1">
      <c r="A103" s="391">
        <v>26</v>
      </c>
      <c r="B103" s="94">
        <v>5</v>
      </c>
      <c r="C103" s="191" t="s">
        <v>324</v>
      </c>
      <c r="D103" s="162" t="s">
        <v>329</v>
      </c>
      <c r="E103" s="162" t="s">
        <v>893</v>
      </c>
      <c r="F103" s="239" t="s">
        <v>142</v>
      </c>
      <c r="G103" s="240" t="s">
        <v>81</v>
      </c>
      <c r="H103" s="241" t="s">
        <v>322</v>
      </c>
      <c r="I103" s="242"/>
      <c r="J103" s="243" t="s">
        <v>1428</v>
      </c>
      <c r="K103" s="165" t="s">
        <v>829</v>
      </c>
      <c r="L103" s="262" t="s">
        <v>1431</v>
      </c>
      <c r="M103" s="181">
        <f t="shared" si="4"/>
        <v>0</v>
      </c>
      <c r="N103" s="166">
        <v>0</v>
      </c>
      <c r="O103" s="167">
        <v>0</v>
      </c>
      <c r="P103" s="163" t="s">
        <v>867</v>
      </c>
      <c r="Q103" s="163" t="s">
        <v>323</v>
      </c>
      <c r="R103" s="168" t="s">
        <v>1425</v>
      </c>
      <c r="S103" s="163"/>
    </row>
    <row r="104" spans="1:19" s="14" customFormat="1" ht="60" customHeight="1">
      <c r="A104" s="391">
        <v>26</v>
      </c>
      <c r="B104" s="94">
        <v>6</v>
      </c>
      <c r="C104" s="191" t="s">
        <v>319</v>
      </c>
      <c r="D104" s="162" t="s">
        <v>334</v>
      </c>
      <c r="E104" s="162" t="s">
        <v>1154</v>
      </c>
      <c r="F104" s="239" t="s">
        <v>1155</v>
      </c>
      <c r="G104" s="240" t="s">
        <v>81</v>
      </c>
      <c r="H104" s="241" t="s">
        <v>322</v>
      </c>
      <c r="I104" s="242"/>
      <c r="J104" s="243" t="s">
        <v>335</v>
      </c>
      <c r="K104" s="165" t="s">
        <v>1434</v>
      </c>
      <c r="L104" s="262" t="s">
        <v>1431</v>
      </c>
      <c r="M104" s="181">
        <f t="shared" si="4"/>
        <v>0</v>
      </c>
      <c r="N104" s="166">
        <v>0</v>
      </c>
      <c r="O104" s="167">
        <v>0</v>
      </c>
      <c r="P104" s="163" t="s">
        <v>867</v>
      </c>
      <c r="Q104" s="163" t="s">
        <v>323</v>
      </c>
      <c r="R104" s="168" t="s">
        <v>1425</v>
      </c>
      <c r="S104" s="163"/>
    </row>
    <row r="105" spans="1:19" s="14" customFormat="1" ht="60" customHeight="1">
      <c r="A105" s="391">
        <v>26</v>
      </c>
      <c r="B105" s="94">
        <v>7</v>
      </c>
      <c r="C105" s="191" t="s">
        <v>324</v>
      </c>
      <c r="D105" s="162" t="s">
        <v>336</v>
      </c>
      <c r="E105" s="162" t="s">
        <v>800</v>
      </c>
      <c r="F105" s="239" t="s">
        <v>1217</v>
      </c>
      <c r="G105" s="240" t="s">
        <v>81</v>
      </c>
      <c r="H105" s="241" t="s">
        <v>322</v>
      </c>
      <c r="I105" s="242"/>
      <c r="J105" s="243" t="s">
        <v>1435</v>
      </c>
      <c r="K105" s="165" t="s">
        <v>158</v>
      </c>
      <c r="L105" s="262" t="s">
        <v>1431</v>
      </c>
      <c r="M105" s="181">
        <f t="shared" si="4"/>
        <v>0</v>
      </c>
      <c r="N105" s="166">
        <v>0</v>
      </c>
      <c r="O105" s="167">
        <v>0</v>
      </c>
      <c r="P105" s="163" t="s">
        <v>1436</v>
      </c>
      <c r="Q105" s="163" t="s">
        <v>323</v>
      </c>
      <c r="R105" s="168" t="s">
        <v>1425</v>
      </c>
      <c r="S105" s="163"/>
    </row>
    <row r="106" spans="1:19" s="14" customFormat="1" ht="60" customHeight="1">
      <c r="A106" s="391">
        <v>26</v>
      </c>
      <c r="B106" s="146">
        <v>8</v>
      </c>
      <c r="C106" s="86" t="s">
        <v>337</v>
      </c>
      <c r="D106" s="164" t="s">
        <v>1437</v>
      </c>
      <c r="E106" s="164" t="s">
        <v>1156</v>
      </c>
      <c r="F106" s="164" t="s">
        <v>1157</v>
      </c>
      <c r="G106" s="164" t="s">
        <v>61</v>
      </c>
      <c r="H106" s="183" t="s">
        <v>338</v>
      </c>
      <c r="I106" s="103"/>
      <c r="J106" s="43" t="s">
        <v>1438</v>
      </c>
      <c r="K106" s="102" t="s">
        <v>1287</v>
      </c>
      <c r="L106" s="262" t="s">
        <v>1431</v>
      </c>
      <c r="M106" s="152">
        <v>0</v>
      </c>
      <c r="N106" s="104">
        <v>0</v>
      </c>
      <c r="O106" s="70">
        <v>0</v>
      </c>
      <c r="P106" s="163" t="s">
        <v>1436</v>
      </c>
      <c r="Q106" s="163" t="s">
        <v>323</v>
      </c>
      <c r="R106" s="168" t="s">
        <v>1425</v>
      </c>
      <c r="S106" s="95"/>
    </row>
    <row r="107" spans="1:19" s="14" customFormat="1" ht="135.75" customHeight="1">
      <c r="A107" s="94">
        <v>27</v>
      </c>
      <c r="B107" s="94">
        <v>1</v>
      </c>
      <c r="C107" s="191" t="s">
        <v>339</v>
      </c>
      <c r="D107" s="162" t="s">
        <v>340</v>
      </c>
      <c r="E107" s="162" t="s">
        <v>830</v>
      </c>
      <c r="F107" s="162" t="s">
        <v>341</v>
      </c>
      <c r="G107" s="164" t="s">
        <v>785</v>
      </c>
      <c r="H107" s="183" t="s">
        <v>15</v>
      </c>
      <c r="I107" s="169"/>
      <c r="J107" s="182" t="s">
        <v>1042</v>
      </c>
      <c r="K107" s="165" t="s">
        <v>970</v>
      </c>
      <c r="L107" s="163" t="s">
        <v>1043</v>
      </c>
      <c r="M107" s="181">
        <f>N107+O107</f>
        <v>3</v>
      </c>
      <c r="N107" s="166">
        <v>1</v>
      </c>
      <c r="O107" s="249">
        <v>2</v>
      </c>
      <c r="P107" s="163" t="s">
        <v>1057</v>
      </c>
      <c r="Q107" s="163" t="s">
        <v>1058</v>
      </c>
      <c r="R107" s="168" t="s">
        <v>1059</v>
      </c>
      <c r="S107" s="175"/>
    </row>
    <row r="108" spans="1:19" s="105" customFormat="1" ht="141.75" customHeight="1">
      <c r="A108" s="94">
        <v>27</v>
      </c>
      <c r="B108" s="94">
        <v>2</v>
      </c>
      <c r="C108" s="191" t="s">
        <v>339</v>
      </c>
      <c r="D108" s="162" t="s">
        <v>342</v>
      </c>
      <c r="E108" s="162" t="s">
        <v>1044</v>
      </c>
      <c r="F108" s="162" t="s">
        <v>343</v>
      </c>
      <c r="G108" s="164" t="s">
        <v>67</v>
      </c>
      <c r="H108" s="183" t="s">
        <v>15</v>
      </c>
      <c r="I108" s="169"/>
      <c r="J108" s="182" t="s">
        <v>1042</v>
      </c>
      <c r="K108" s="165" t="s">
        <v>786</v>
      </c>
      <c r="L108" s="163" t="s">
        <v>1043</v>
      </c>
      <c r="M108" s="181">
        <f>N108+O108</f>
        <v>3</v>
      </c>
      <c r="N108" s="166">
        <v>1</v>
      </c>
      <c r="O108" s="249">
        <v>2</v>
      </c>
      <c r="P108" s="163" t="s">
        <v>1045</v>
      </c>
      <c r="Q108" s="163" t="s">
        <v>1046</v>
      </c>
      <c r="R108" s="168" t="s">
        <v>1047</v>
      </c>
      <c r="S108" s="175"/>
    </row>
    <row r="109" spans="1:19" s="14" customFormat="1" ht="199.5" customHeight="1">
      <c r="A109" s="94">
        <v>27</v>
      </c>
      <c r="B109" s="94">
        <v>3</v>
      </c>
      <c r="C109" s="191" t="s">
        <v>339</v>
      </c>
      <c r="D109" s="162" t="s">
        <v>344</v>
      </c>
      <c r="E109" s="77" t="s">
        <v>24</v>
      </c>
      <c r="F109" s="162" t="s">
        <v>1048</v>
      </c>
      <c r="G109" s="164" t="s">
        <v>67</v>
      </c>
      <c r="H109" s="183" t="s">
        <v>15</v>
      </c>
      <c r="I109" s="169"/>
      <c r="J109" s="182" t="s">
        <v>1042</v>
      </c>
      <c r="K109" s="165" t="s">
        <v>1049</v>
      </c>
      <c r="L109" s="163" t="s">
        <v>1043</v>
      </c>
      <c r="M109" s="181">
        <v>3</v>
      </c>
      <c r="N109" s="166">
        <v>1</v>
      </c>
      <c r="O109" s="249">
        <v>2</v>
      </c>
      <c r="P109" s="163" t="s">
        <v>1050</v>
      </c>
      <c r="Q109" s="163" t="s">
        <v>1051</v>
      </c>
      <c r="R109" s="168" t="s">
        <v>1052</v>
      </c>
      <c r="S109" s="175"/>
    </row>
    <row r="110" spans="1:19" s="14" customFormat="1" ht="61.5" customHeight="1">
      <c r="A110" s="94">
        <v>27</v>
      </c>
      <c r="B110" s="94">
        <v>4</v>
      </c>
      <c r="C110" s="191" t="s">
        <v>339</v>
      </c>
      <c r="D110" s="162" t="s">
        <v>345</v>
      </c>
      <c r="E110" s="162" t="s">
        <v>943</v>
      </c>
      <c r="F110" s="162" t="s">
        <v>1053</v>
      </c>
      <c r="G110" s="164" t="s">
        <v>67</v>
      </c>
      <c r="H110" s="183" t="s">
        <v>15</v>
      </c>
      <c r="I110" s="169"/>
      <c r="J110" s="182" t="s">
        <v>1042</v>
      </c>
      <c r="K110" s="165" t="s">
        <v>1054</v>
      </c>
      <c r="L110" s="163" t="s">
        <v>1043</v>
      </c>
      <c r="M110" s="181">
        <f>N110+O110</f>
        <v>3</v>
      </c>
      <c r="N110" s="166">
        <v>1</v>
      </c>
      <c r="O110" s="167">
        <v>2</v>
      </c>
      <c r="P110" s="163" t="s">
        <v>346</v>
      </c>
      <c r="Q110" s="163" t="s">
        <v>1055</v>
      </c>
      <c r="R110" s="58"/>
      <c r="S110" s="175"/>
    </row>
    <row r="111" spans="1:19" s="14" customFormat="1" ht="60" customHeight="1">
      <c r="A111" s="94">
        <v>27</v>
      </c>
      <c r="B111" s="94">
        <v>5</v>
      </c>
      <c r="C111" s="191" t="s">
        <v>339</v>
      </c>
      <c r="D111" s="162" t="s">
        <v>347</v>
      </c>
      <c r="E111" s="162" t="s">
        <v>89</v>
      </c>
      <c r="F111" s="162" t="s">
        <v>172</v>
      </c>
      <c r="G111" s="164" t="s">
        <v>67</v>
      </c>
      <c r="H111" s="183" t="s">
        <v>19</v>
      </c>
      <c r="I111" s="169"/>
      <c r="J111" s="182" t="s">
        <v>348</v>
      </c>
      <c r="K111" s="162" t="s">
        <v>878</v>
      </c>
      <c r="L111" s="163" t="s">
        <v>1043</v>
      </c>
      <c r="M111" s="181">
        <f>N111+O111</f>
        <v>3</v>
      </c>
      <c r="N111" s="166">
        <v>1</v>
      </c>
      <c r="O111" s="167">
        <v>2</v>
      </c>
      <c r="P111" s="163" t="s">
        <v>349</v>
      </c>
      <c r="Q111" s="163" t="s">
        <v>1056</v>
      </c>
      <c r="R111" s="168" t="s">
        <v>871</v>
      </c>
      <c r="S111" s="99"/>
    </row>
    <row r="112" spans="1:19" s="14" customFormat="1" ht="60" customHeight="1">
      <c r="A112" s="94">
        <v>28</v>
      </c>
      <c r="B112" s="84">
        <v>1</v>
      </c>
      <c r="C112" s="280" t="s">
        <v>350</v>
      </c>
      <c r="D112" s="170" t="s">
        <v>351</v>
      </c>
      <c r="E112" s="170" t="s">
        <v>830</v>
      </c>
      <c r="F112" s="170" t="s">
        <v>1278</v>
      </c>
      <c r="G112" s="61" t="s">
        <v>205</v>
      </c>
      <c r="H112" s="156" t="s">
        <v>82</v>
      </c>
      <c r="I112" s="65"/>
      <c r="J112" s="268" t="s">
        <v>1279</v>
      </c>
      <c r="K112" s="172" t="s">
        <v>937</v>
      </c>
      <c r="L112" s="173" t="s">
        <v>352</v>
      </c>
      <c r="M112" s="181">
        <f>N112+O112</f>
        <v>1</v>
      </c>
      <c r="N112" s="176">
        <v>0</v>
      </c>
      <c r="O112" s="177">
        <v>1</v>
      </c>
      <c r="P112" s="173" t="s">
        <v>353</v>
      </c>
      <c r="Q112" s="173" t="s">
        <v>354</v>
      </c>
      <c r="R112" s="106"/>
      <c r="S112" s="170"/>
    </row>
    <row r="113" spans="1:19" s="14" customFormat="1" ht="60" customHeight="1">
      <c r="A113" s="94">
        <v>29</v>
      </c>
      <c r="B113" s="94">
        <v>1</v>
      </c>
      <c r="C113" s="191" t="s">
        <v>355</v>
      </c>
      <c r="D113" s="162" t="s">
        <v>356</v>
      </c>
      <c r="E113" s="162" t="s">
        <v>17</v>
      </c>
      <c r="F113" s="162" t="s">
        <v>16</v>
      </c>
      <c r="G113" s="164" t="s">
        <v>205</v>
      </c>
      <c r="H113" s="183" t="s">
        <v>357</v>
      </c>
      <c r="I113" s="169"/>
      <c r="J113" s="182" t="s">
        <v>1004</v>
      </c>
      <c r="K113" s="165" t="s">
        <v>358</v>
      </c>
      <c r="L113" s="163" t="s">
        <v>359</v>
      </c>
      <c r="M113" s="181">
        <v>1</v>
      </c>
      <c r="N113" s="166">
        <v>0</v>
      </c>
      <c r="O113" s="167">
        <v>1</v>
      </c>
      <c r="P113" s="163" t="s">
        <v>360</v>
      </c>
      <c r="Q113" s="163" t="s">
        <v>361</v>
      </c>
      <c r="R113" s="168" t="s">
        <v>362</v>
      </c>
      <c r="S113" s="168"/>
    </row>
    <row r="114" spans="1:19" s="14" customFormat="1" ht="60" customHeight="1">
      <c r="A114" s="94">
        <v>29</v>
      </c>
      <c r="B114" s="84">
        <v>2</v>
      </c>
      <c r="C114" s="280" t="s">
        <v>363</v>
      </c>
      <c r="D114" s="170" t="s">
        <v>364</v>
      </c>
      <c r="E114" s="170" t="s">
        <v>862</v>
      </c>
      <c r="F114" s="170" t="s">
        <v>872</v>
      </c>
      <c r="G114" s="61" t="s">
        <v>816</v>
      </c>
      <c r="H114" s="183" t="s">
        <v>239</v>
      </c>
      <c r="I114" s="62"/>
      <c r="J114" s="171"/>
      <c r="K114" s="172" t="s">
        <v>806</v>
      </c>
      <c r="L114" s="173" t="s">
        <v>365</v>
      </c>
      <c r="M114" s="153">
        <f t="shared" ref="M114:M151" si="5">N114+O114</f>
        <v>1</v>
      </c>
      <c r="N114" s="176">
        <v>1</v>
      </c>
      <c r="O114" s="177">
        <v>0</v>
      </c>
      <c r="P114" s="173" t="s">
        <v>366</v>
      </c>
      <c r="Q114" s="173" t="s">
        <v>367</v>
      </c>
      <c r="R114" s="67"/>
      <c r="S114" s="170"/>
    </row>
    <row r="115" spans="1:19" s="44" customFormat="1" ht="116.25" customHeight="1">
      <c r="A115" s="94">
        <v>30</v>
      </c>
      <c r="B115" s="94">
        <v>1</v>
      </c>
      <c r="C115" s="191" t="s">
        <v>368</v>
      </c>
      <c r="D115" s="162" t="s">
        <v>369</v>
      </c>
      <c r="E115" s="162" t="s">
        <v>11</v>
      </c>
      <c r="F115" s="162" t="s">
        <v>883</v>
      </c>
      <c r="G115" s="164" t="s">
        <v>902</v>
      </c>
      <c r="H115" s="183" t="s">
        <v>82</v>
      </c>
      <c r="I115" s="169"/>
      <c r="J115" s="182" t="s">
        <v>964</v>
      </c>
      <c r="K115" s="165" t="s">
        <v>802</v>
      </c>
      <c r="L115" s="163" t="s">
        <v>370</v>
      </c>
      <c r="M115" s="181">
        <f t="shared" si="5"/>
        <v>2</v>
      </c>
      <c r="N115" s="166">
        <v>0</v>
      </c>
      <c r="O115" s="167">
        <v>2</v>
      </c>
      <c r="P115" s="163" t="s">
        <v>371</v>
      </c>
      <c r="Q115" s="163" t="s">
        <v>372</v>
      </c>
      <c r="R115" s="58"/>
      <c r="S115" s="163"/>
    </row>
    <row r="116" spans="1:19" s="44" customFormat="1" ht="79.5" customHeight="1">
      <c r="A116" s="94">
        <v>30</v>
      </c>
      <c r="B116" s="94">
        <v>2</v>
      </c>
      <c r="C116" s="191" t="s">
        <v>373</v>
      </c>
      <c r="D116" s="162" t="s">
        <v>374</v>
      </c>
      <c r="E116" s="162" t="s">
        <v>68</v>
      </c>
      <c r="F116" s="162" t="s">
        <v>1031</v>
      </c>
      <c r="G116" s="164" t="s">
        <v>81</v>
      </c>
      <c r="H116" s="183" t="s">
        <v>82</v>
      </c>
      <c r="I116" s="169"/>
      <c r="J116" s="182" t="s">
        <v>773</v>
      </c>
      <c r="K116" s="165" t="s">
        <v>1032</v>
      </c>
      <c r="L116" s="163" t="s">
        <v>375</v>
      </c>
      <c r="M116" s="181">
        <f t="shared" si="5"/>
        <v>1</v>
      </c>
      <c r="N116" s="166">
        <v>0</v>
      </c>
      <c r="O116" s="167">
        <v>1</v>
      </c>
      <c r="P116" s="163" t="s">
        <v>376</v>
      </c>
      <c r="Q116" s="250" t="s">
        <v>1033</v>
      </c>
      <c r="R116" s="168"/>
      <c r="S116" s="174"/>
    </row>
    <row r="117" spans="1:19" s="44" customFormat="1" ht="169.5" customHeight="1">
      <c r="A117" s="94">
        <v>30</v>
      </c>
      <c r="B117" s="94">
        <v>3</v>
      </c>
      <c r="C117" s="191" t="s">
        <v>368</v>
      </c>
      <c r="D117" s="162" t="s">
        <v>377</v>
      </c>
      <c r="E117" s="162" t="s">
        <v>57</v>
      </c>
      <c r="F117" s="162" t="s">
        <v>884</v>
      </c>
      <c r="G117" s="164" t="s">
        <v>61</v>
      </c>
      <c r="H117" s="183" t="s">
        <v>378</v>
      </c>
      <c r="I117" s="169"/>
      <c r="J117" s="182" t="s">
        <v>774</v>
      </c>
      <c r="K117" s="165" t="s">
        <v>158</v>
      </c>
      <c r="L117" s="163" t="s">
        <v>375</v>
      </c>
      <c r="M117" s="181">
        <f t="shared" si="5"/>
        <v>1</v>
      </c>
      <c r="N117" s="166">
        <v>0</v>
      </c>
      <c r="O117" s="167">
        <v>1</v>
      </c>
      <c r="P117" s="163" t="s">
        <v>379</v>
      </c>
      <c r="Q117" s="163" t="s">
        <v>1034</v>
      </c>
      <c r="R117" s="168" t="s">
        <v>1035</v>
      </c>
      <c r="S117" s="174"/>
    </row>
    <row r="118" spans="1:19" s="14" customFormat="1" ht="60" customHeight="1">
      <c r="A118" s="94">
        <v>31</v>
      </c>
      <c r="B118" s="94">
        <v>1</v>
      </c>
      <c r="C118" s="191" t="s">
        <v>380</v>
      </c>
      <c r="D118" s="162" t="s">
        <v>1364</v>
      </c>
      <c r="E118" s="162" t="s">
        <v>11</v>
      </c>
      <c r="F118" s="162" t="s">
        <v>1328</v>
      </c>
      <c r="G118" s="164" t="s">
        <v>902</v>
      </c>
      <c r="H118" s="183" t="s">
        <v>82</v>
      </c>
      <c r="I118" s="169"/>
      <c r="J118" s="182" t="s">
        <v>1365</v>
      </c>
      <c r="K118" s="165" t="s">
        <v>1366</v>
      </c>
      <c r="L118" s="163" t="s">
        <v>381</v>
      </c>
      <c r="M118" s="181">
        <f t="shared" si="5"/>
        <v>0</v>
      </c>
      <c r="N118" s="166">
        <v>0</v>
      </c>
      <c r="O118" s="167">
        <v>0</v>
      </c>
      <c r="P118" s="163" t="s">
        <v>382</v>
      </c>
      <c r="Q118" s="163" t="s">
        <v>383</v>
      </c>
      <c r="R118" s="58"/>
      <c r="S118" s="163"/>
    </row>
    <row r="119" spans="1:19" s="14" customFormat="1" ht="60" customHeight="1">
      <c r="A119" s="94">
        <v>31</v>
      </c>
      <c r="B119" s="94">
        <v>2</v>
      </c>
      <c r="C119" s="191" t="s">
        <v>380</v>
      </c>
      <c r="D119" s="162" t="s">
        <v>1364</v>
      </c>
      <c r="E119" s="162" t="s">
        <v>79</v>
      </c>
      <c r="F119" s="162" t="s">
        <v>92</v>
      </c>
      <c r="G119" s="164" t="s">
        <v>81</v>
      </c>
      <c r="H119" s="183" t="s">
        <v>82</v>
      </c>
      <c r="I119" s="169"/>
      <c r="J119" s="182" t="s">
        <v>384</v>
      </c>
      <c r="K119" s="165" t="s">
        <v>158</v>
      </c>
      <c r="L119" s="163" t="s">
        <v>381</v>
      </c>
      <c r="M119" s="181">
        <f t="shared" si="5"/>
        <v>0</v>
      </c>
      <c r="N119" s="166">
        <v>0</v>
      </c>
      <c r="O119" s="167">
        <v>0</v>
      </c>
      <c r="P119" s="163" t="s">
        <v>385</v>
      </c>
      <c r="Q119" s="163" t="s">
        <v>386</v>
      </c>
      <c r="R119" s="58"/>
      <c r="S119" s="163"/>
    </row>
    <row r="120" spans="1:19" s="14" customFormat="1" ht="60" customHeight="1">
      <c r="A120" s="94">
        <v>31</v>
      </c>
      <c r="B120" s="94">
        <v>3</v>
      </c>
      <c r="C120" s="191" t="s">
        <v>380</v>
      </c>
      <c r="D120" s="162" t="s">
        <v>1364</v>
      </c>
      <c r="E120" s="162" t="s">
        <v>893</v>
      </c>
      <c r="F120" s="162" t="s">
        <v>142</v>
      </c>
      <c r="G120" s="164" t="s">
        <v>81</v>
      </c>
      <c r="H120" s="183" t="s">
        <v>387</v>
      </c>
      <c r="I120" s="169"/>
      <c r="J120" s="182" t="s">
        <v>388</v>
      </c>
      <c r="K120" s="165" t="s">
        <v>1248</v>
      </c>
      <c r="L120" s="163" t="s">
        <v>381</v>
      </c>
      <c r="M120" s="181">
        <f t="shared" si="5"/>
        <v>0</v>
      </c>
      <c r="N120" s="166">
        <v>0</v>
      </c>
      <c r="O120" s="167">
        <v>0</v>
      </c>
      <c r="P120" s="163" t="s">
        <v>389</v>
      </c>
      <c r="Q120" s="163" t="s">
        <v>386</v>
      </c>
      <c r="R120" s="168"/>
      <c r="S120" s="163"/>
    </row>
    <row r="121" spans="1:19" s="14" customFormat="1" ht="60" customHeight="1">
      <c r="A121" s="94">
        <v>31</v>
      </c>
      <c r="B121" s="94">
        <v>4</v>
      </c>
      <c r="C121" s="191" t="s">
        <v>380</v>
      </c>
      <c r="D121" s="162" t="s">
        <v>1364</v>
      </c>
      <c r="E121" s="162" t="s">
        <v>89</v>
      </c>
      <c r="F121" s="162" t="s">
        <v>390</v>
      </c>
      <c r="G121" s="164" t="s">
        <v>81</v>
      </c>
      <c r="H121" s="183" t="s">
        <v>387</v>
      </c>
      <c r="I121" s="169"/>
      <c r="J121" s="182" t="s">
        <v>391</v>
      </c>
      <c r="K121" s="165" t="s">
        <v>834</v>
      </c>
      <c r="L121" s="163" t="s">
        <v>381</v>
      </c>
      <c r="M121" s="181">
        <f t="shared" si="5"/>
        <v>0</v>
      </c>
      <c r="N121" s="166">
        <v>0</v>
      </c>
      <c r="O121" s="167">
        <v>0</v>
      </c>
      <c r="P121" s="163" t="s">
        <v>392</v>
      </c>
      <c r="Q121" s="163" t="s">
        <v>386</v>
      </c>
      <c r="R121" s="168"/>
      <c r="S121" s="163" t="s">
        <v>393</v>
      </c>
    </row>
    <row r="122" spans="1:19" s="14" customFormat="1" ht="60" customHeight="1">
      <c r="A122" s="94">
        <v>31</v>
      </c>
      <c r="B122" s="342">
        <v>5</v>
      </c>
      <c r="C122" s="296" t="s">
        <v>380</v>
      </c>
      <c r="D122" s="239" t="s">
        <v>1364</v>
      </c>
      <c r="E122" s="239" t="s">
        <v>982</v>
      </c>
      <c r="F122" s="239" t="s">
        <v>1257</v>
      </c>
      <c r="G122" s="240" t="s">
        <v>81</v>
      </c>
      <c r="H122" s="241" t="s">
        <v>387</v>
      </c>
      <c r="I122" s="242"/>
      <c r="J122" s="243" t="s">
        <v>1367</v>
      </c>
      <c r="K122" s="244" t="s">
        <v>1281</v>
      </c>
      <c r="L122" s="250" t="s">
        <v>381</v>
      </c>
      <c r="M122" s="247">
        <f t="shared" si="5"/>
        <v>0</v>
      </c>
      <c r="N122" s="248">
        <v>0</v>
      </c>
      <c r="O122" s="249">
        <v>0</v>
      </c>
      <c r="P122" s="250" t="s">
        <v>1368</v>
      </c>
      <c r="Q122" s="250" t="s">
        <v>1369</v>
      </c>
      <c r="R122" s="168"/>
      <c r="S122" s="163"/>
    </row>
    <row r="123" spans="1:19" s="14" customFormat="1" ht="93" customHeight="1">
      <c r="A123" s="94">
        <v>31</v>
      </c>
      <c r="B123" s="342">
        <v>6</v>
      </c>
      <c r="C123" s="296" t="s">
        <v>380</v>
      </c>
      <c r="D123" s="239" t="s">
        <v>394</v>
      </c>
      <c r="E123" s="239" t="s">
        <v>821</v>
      </c>
      <c r="F123" s="239" t="s">
        <v>805</v>
      </c>
      <c r="G123" s="240" t="s">
        <v>801</v>
      </c>
      <c r="H123" s="241" t="s">
        <v>387</v>
      </c>
      <c r="I123" s="242"/>
      <c r="J123" s="243" t="s">
        <v>870</v>
      </c>
      <c r="K123" s="244" t="s">
        <v>822</v>
      </c>
      <c r="L123" s="250" t="s">
        <v>395</v>
      </c>
      <c r="M123" s="247">
        <f t="shared" si="5"/>
        <v>1</v>
      </c>
      <c r="N123" s="248">
        <v>0</v>
      </c>
      <c r="O123" s="249">
        <v>1</v>
      </c>
      <c r="P123" s="250" t="s">
        <v>396</v>
      </c>
      <c r="Q123" s="250" t="s">
        <v>397</v>
      </c>
      <c r="R123" s="42" t="s">
        <v>873</v>
      </c>
      <c r="S123" s="168"/>
    </row>
    <row r="124" spans="1:19" s="14" customFormat="1" ht="93" customHeight="1">
      <c r="A124" s="94">
        <v>31</v>
      </c>
      <c r="B124" s="342">
        <v>7</v>
      </c>
      <c r="C124" s="296" t="s">
        <v>380</v>
      </c>
      <c r="D124" s="239" t="s">
        <v>1379</v>
      </c>
      <c r="E124" s="239" t="s">
        <v>809</v>
      </c>
      <c r="F124" s="239" t="s">
        <v>1381</v>
      </c>
      <c r="G124" s="240" t="s">
        <v>902</v>
      </c>
      <c r="H124" s="241" t="s">
        <v>387</v>
      </c>
      <c r="I124" s="242"/>
      <c r="J124" s="243" t="s">
        <v>1370</v>
      </c>
      <c r="K124" s="244" t="s">
        <v>1071</v>
      </c>
      <c r="L124" s="250" t="s">
        <v>1371</v>
      </c>
      <c r="M124" s="247">
        <f t="shared" si="5"/>
        <v>0</v>
      </c>
      <c r="N124" s="248">
        <v>0</v>
      </c>
      <c r="O124" s="249">
        <v>0</v>
      </c>
      <c r="P124" s="250" t="s">
        <v>1383</v>
      </c>
      <c r="Q124" s="250" t="s">
        <v>1372</v>
      </c>
      <c r="R124" s="220"/>
      <c r="S124" s="161"/>
    </row>
    <row r="125" spans="1:19" s="14" customFormat="1" ht="93" customHeight="1">
      <c r="A125" s="94">
        <v>31</v>
      </c>
      <c r="B125" s="342">
        <v>8</v>
      </c>
      <c r="C125" s="296" t="s">
        <v>380</v>
      </c>
      <c r="D125" s="239" t="s">
        <v>1116</v>
      </c>
      <c r="E125" s="239" t="s">
        <v>982</v>
      </c>
      <c r="F125" s="239" t="s">
        <v>1257</v>
      </c>
      <c r="G125" s="240" t="s">
        <v>81</v>
      </c>
      <c r="H125" s="241" t="s">
        <v>387</v>
      </c>
      <c r="I125" s="242"/>
      <c r="J125" s="243" t="s">
        <v>411</v>
      </c>
      <c r="K125" s="244" t="s">
        <v>1287</v>
      </c>
      <c r="L125" s="250" t="s">
        <v>1371</v>
      </c>
      <c r="M125" s="247">
        <f t="shared" si="5"/>
        <v>0</v>
      </c>
      <c r="N125" s="248">
        <v>0</v>
      </c>
      <c r="O125" s="249">
        <v>0</v>
      </c>
      <c r="P125" s="250" t="s">
        <v>1374</v>
      </c>
      <c r="Q125" s="250" t="s">
        <v>1375</v>
      </c>
      <c r="R125" s="220"/>
      <c r="S125" s="174"/>
    </row>
    <row r="126" spans="1:19" s="14" customFormat="1" ht="93" customHeight="1">
      <c r="A126" s="94">
        <v>31</v>
      </c>
      <c r="B126" s="342">
        <v>9</v>
      </c>
      <c r="C126" s="296" t="s">
        <v>380</v>
      </c>
      <c r="D126" s="239" t="s">
        <v>1116</v>
      </c>
      <c r="E126" s="239" t="s">
        <v>24</v>
      </c>
      <c r="F126" s="239" t="s">
        <v>1313</v>
      </c>
      <c r="G126" s="240" t="s">
        <v>81</v>
      </c>
      <c r="H126" s="241" t="s">
        <v>387</v>
      </c>
      <c r="I126" s="242"/>
      <c r="J126" s="243" t="s">
        <v>1376</v>
      </c>
      <c r="K126" s="244" t="s">
        <v>1287</v>
      </c>
      <c r="L126" s="250" t="s">
        <v>1371</v>
      </c>
      <c r="M126" s="247">
        <f t="shared" si="5"/>
        <v>0</v>
      </c>
      <c r="N126" s="248">
        <v>0</v>
      </c>
      <c r="O126" s="249">
        <v>0</v>
      </c>
      <c r="P126" s="250" t="s">
        <v>1377</v>
      </c>
      <c r="Q126" s="250" t="s">
        <v>1378</v>
      </c>
      <c r="R126" s="220"/>
      <c r="S126" s="174"/>
    </row>
    <row r="127" spans="1:19" s="14" customFormat="1" ht="93.75" customHeight="1">
      <c r="A127" s="94">
        <v>32</v>
      </c>
      <c r="B127" s="94">
        <v>1</v>
      </c>
      <c r="C127" s="191" t="s">
        <v>398</v>
      </c>
      <c r="D127" s="162" t="s">
        <v>399</v>
      </c>
      <c r="E127" s="162" t="s">
        <v>89</v>
      </c>
      <c r="F127" s="162" t="s">
        <v>16</v>
      </c>
      <c r="G127" s="164" t="s">
        <v>81</v>
      </c>
      <c r="H127" s="183" t="s">
        <v>82</v>
      </c>
      <c r="I127" s="169"/>
      <c r="J127" s="182" t="s">
        <v>1224</v>
      </c>
      <c r="K127" s="162" t="s">
        <v>1101</v>
      </c>
      <c r="L127" s="163" t="s">
        <v>400</v>
      </c>
      <c r="M127" s="181">
        <f t="shared" si="5"/>
        <v>0</v>
      </c>
      <c r="N127" s="166">
        <v>0</v>
      </c>
      <c r="O127" s="167">
        <v>0</v>
      </c>
      <c r="P127" s="163" t="s">
        <v>401</v>
      </c>
      <c r="Q127" s="163" t="s">
        <v>402</v>
      </c>
      <c r="R127" s="168" t="s">
        <v>1225</v>
      </c>
      <c r="S127" s="174" t="s">
        <v>1226</v>
      </c>
    </row>
    <row r="128" spans="1:19" s="14" customFormat="1" ht="96.75" customHeight="1">
      <c r="A128" s="94">
        <v>32</v>
      </c>
      <c r="B128" s="94">
        <v>2</v>
      </c>
      <c r="C128" s="191" t="s">
        <v>398</v>
      </c>
      <c r="D128" s="162" t="s">
        <v>403</v>
      </c>
      <c r="E128" s="162" t="s">
        <v>1227</v>
      </c>
      <c r="F128" s="162" t="s">
        <v>1097</v>
      </c>
      <c r="G128" s="164" t="s">
        <v>81</v>
      </c>
      <c r="H128" s="183" t="s">
        <v>82</v>
      </c>
      <c r="I128" s="169"/>
      <c r="J128" s="182" t="s">
        <v>1228</v>
      </c>
      <c r="K128" s="162" t="s">
        <v>829</v>
      </c>
      <c r="L128" s="163" t="s">
        <v>400</v>
      </c>
      <c r="M128" s="181">
        <f t="shared" si="5"/>
        <v>0</v>
      </c>
      <c r="N128" s="166">
        <v>0</v>
      </c>
      <c r="O128" s="167">
        <v>0</v>
      </c>
      <c r="P128" s="163" t="s">
        <v>401</v>
      </c>
      <c r="Q128" s="163" t="s">
        <v>1229</v>
      </c>
      <c r="R128" s="168" t="s">
        <v>1225</v>
      </c>
      <c r="S128" s="174" t="s">
        <v>404</v>
      </c>
    </row>
    <row r="129" spans="1:19" s="14" customFormat="1" ht="94.5" customHeight="1">
      <c r="A129" s="94">
        <v>32</v>
      </c>
      <c r="B129" s="94">
        <v>3</v>
      </c>
      <c r="C129" s="191" t="s">
        <v>398</v>
      </c>
      <c r="D129" s="162" t="s">
        <v>405</v>
      </c>
      <c r="E129" s="162" t="s">
        <v>893</v>
      </c>
      <c r="F129" s="162" t="s">
        <v>142</v>
      </c>
      <c r="G129" s="164" t="s">
        <v>81</v>
      </c>
      <c r="H129" s="183" t="s">
        <v>82</v>
      </c>
      <c r="I129" s="169"/>
      <c r="J129" s="243" t="s">
        <v>1232</v>
      </c>
      <c r="K129" s="165" t="s">
        <v>831</v>
      </c>
      <c r="L129" s="163" t="s">
        <v>400</v>
      </c>
      <c r="M129" s="181">
        <f t="shared" si="5"/>
        <v>0</v>
      </c>
      <c r="N129" s="166">
        <v>0</v>
      </c>
      <c r="O129" s="167">
        <v>0</v>
      </c>
      <c r="P129" s="163" t="s">
        <v>401</v>
      </c>
      <c r="Q129" s="163" t="s">
        <v>1229</v>
      </c>
      <c r="R129" s="168" t="s">
        <v>1225</v>
      </c>
      <c r="S129" s="168"/>
    </row>
    <row r="130" spans="1:19" s="44" customFormat="1" ht="88.5" customHeight="1">
      <c r="A130" s="94">
        <v>32</v>
      </c>
      <c r="B130" s="94">
        <v>4</v>
      </c>
      <c r="C130" s="191" t="s">
        <v>398</v>
      </c>
      <c r="D130" s="162" t="s">
        <v>406</v>
      </c>
      <c r="E130" s="162" t="s">
        <v>1154</v>
      </c>
      <c r="F130" s="162" t="s">
        <v>1155</v>
      </c>
      <c r="G130" s="164" t="s">
        <v>81</v>
      </c>
      <c r="H130" s="183" t="s">
        <v>82</v>
      </c>
      <c r="I130" s="169"/>
      <c r="J130" s="182" t="s">
        <v>1233</v>
      </c>
      <c r="K130" s="165" t="s">
        <v>831</v>
      </c>
      <c r="L130" s="163" t="s">
        <v>400</v>
      </c>
      <c r="M130" s="181">
        <f t="shared" si="5"/>
        <v>0</v>
      </c>
      <c r="N130" s="166">
        <v>0</v>
      </c>
      <c r="O130" s="167">
        <v>0</v>
      </c>
      <c r="P130" s="163" t="s">
        <v>401</v>
      </c>
      <c r="Q130" s="163" t="s">
        <v>1229</v>
      </c>
      <c r="R130" s="168" t="s">
        <v>1225</v>
      </c>
      <c r="S130" s="168"/>
    </row>
    <row r="131" spans="1:19" s="44" customFormat="1" ht="88.5" customHeight="1">
      <c r="A131" s="94">
        <v>32</v>
      </c>
      <c r="B131" s="94">
        <v>5</v>
      </c>
      <c r="C131" s="296" t="s">
        <v>398</v>
      </c>
      <c r="D131" s="239" t="s">
        <v>1234</v>
      </c>
      <c r="E131" s="239" t="s">
        <v>89</v>
      </c>
      <c r="F131" s="239" t="s">
        <v>582</v>
      </c>
      <c r="G131" s="240" t="s">
        <v>81</v>
      </c>
      <c r="H131" s="241" t="s">
        <v>82</v>
      </c>
      <c r="I131" s="242"/>
      <c r="J131" s="243" t="s">
        <v>1235</v>
      </c>
      <c r="K131" s="244" t="s">
        <v>1236</v>
      </c>
      <c r="L131" s="250" t="s">
        <v>1237</v>
      </c>
      <c r="M131" s="247">
        <f t="shared" si="5"/>
        <v>0</v>
      </c>
      <c r="N131" s="248">
        <v>0</v>
      </c>
      <c r="O131" s="249">
        <v>0</v>
      </c>
      <c r="P131" s="250" t="s">
        <v>1238</v>
      </c>
      <c r="Q131" s="250" t="s">
        <v>1239</v>
      </c>
      <c r="R131" s="253"/>
      <c r="S131" s="297"/>
    </row>
    <row r="132" spans="1:19" s="44" customFormat="1" ht="88.5" customHeight="1">
      <c r="A132" s="94">
        <v>32</v>
      </c>
      <c r="B132" s="94">
        <v>6</v>
      </c>
      <c r="C132" s="296" t="s">
        <v>398</v>
      </c>
      <c r="D132" s="239" t="s">
        <v>1240</v>
      </c>
      <c r="E132" s="239" t="s">
        <v>11</v>
      </c>
      <c r="F132" s="239" t="s">
        <v>59</v>
      </c>
      <c r="G132" s="240" t="s">
        <v>81</v>
      </c>
      <c r="H132" s="241" t="s">
        <v>82</v>
      </c>
      <c r="I132" s="242"/>
      <c r="J132" s="243" t="s">
        <v>1241</v>
      </c>
      <c r="K132" s="244" t="s">
        <v>1236</v>
      </c>
      <c r="L132" s="250" t="s">
        <v>1237</v>
      </c>
      <c r="M132" s="247">
        <f t="shared" si="5"/>
        <v>0</v>
      </c>
      <c r="N132" s="248">
        <v>0</v>
      </c>
      <c r="O132" s="249">
        <v>0</v>
      </c>
      <c r="P132" s="250" t="s">
        <v>1242</v>
      </c>
      <c r="Q132" s="250" t="s">
        <v>1239</v>
      </c>
      <c r="R132" s="253"/>
      <c r="S132" s="297"/>
    </row>
    <row r="133" spans="1:19" s="44" customFormat="1" ht="88.5" customHeight="1">
      <c r="A133" s="94">
        <v>32</v>
      </c>
      <c r="B133" s="94">
        <v>7</v>
      </c>
      <c r="C133" s="296" t="s">
        <v>398</v>
      </c>
      <c r="D133" s="239" t="s">
        <v>1243</v>
      </c>
      <c r="E133" s="239" t="s">
        <v>79</v>
      </c>
      <c r="F133" s="239" t="s">
        <v>80</v>
      </c>
      <c r="G133" s="240" t="s">
        <v>81</v>
      </c>
      <c r="H133" s="241" t="s">
        <v>82</v>
      </c>
      <c r="I133" s="242"/>
      <c r="J133" s="243" t="s">
        <v>1244</v>
      </c>
      <c r="K133" s="244" t="s">
        <v>158</v>
      </c>
      <c r="L133" s="250" t="s">
        <v>1237</v>
      </c>
      <c r="M133" s="247">
        <f t="shared" si="5"/>
        <v>0</v>
      </c>
      <c r="N133" s="248">
        <v>0</v>
      </c>
      <c r="O133" s="249">
        <v>0</v>
      </c>
      <c r="P133" s="250" t="s">
        <v>1245</v>
      </c>
      <c r="Q133" s="250" t="s">
        <v>1239</v>
      </c>
      <c r="R133" s="253"/>
      <c r="S133" s="297"/>
    </row>
    <row r="134" spans="1:19" s="44" customFormat="1" ht="88.5" customHeight="1">
      <c r="A134" s="94">
        <v>32</v>
      </c>
      <c r="B134" s="94">
        <v>8</v>
      </c>
      <c r="C134" s="296" t="s">
        <v>398</v>
      </c>
      <c r="D134" s="239" t="s">
        <v>1246</v>
      </c>
      <c r="E134" s="239" t="s">
        <v>893</v>
      </c>
      <c r="F134" s="239" t="s">
        <v>142</v>
      </c>
      <c r="G134" s="240" t="s">
        <v>81</v>
      </c>
      <c r="H134" s="241" t="s">
        <v>82</v>
      </c>
      <c r="I134" s="242"/>
      <c r="J134" s="243" t="s">
        <v>1247</v>
      </c>
      <c r="K134" s="244" t="s">
        <v>1248</v>
      </c>
      <c r="L134" s="250" t="s">
        <v>1237</v>
      </c>
      <c r="M134" s="247">
        <f t="shared" si="5"/>
        <v>0</v>
      </c>
      <c r="N134" s="248">
        <v>0</v>
      </c>
      <c r="O134" s="249">
        <v>0</v>
      </c>
      <c r="P134" s="250" t="s">
        <v>1249</v>
      </c>
      <c r="Q134" s="250" t="s">
        <v>1239</v>
      </c>
      <c r="R134" s="253"/>
      <c r="S134" s="297"/>
    </row>
    <row r="135" spans="1:19" s="44" customFormat="1" ht="88.5" customHeight="1">
      <c r="A135" s="94">
        <v>32</v>
      </c>
      <c r="B135" s="94">
        <v>9</v>
      </c>
      <c r="C135" s="296" t="s">
        <v>398</v>
      </c>
      <c r="D135" s="239" t="s">
        <v>1250</v>
      </c>
      <c r="E135" s="239" t="s">
        <v>89</v>
      </c>
      <c r="F135" s="239" t="s">
        <v>390</v>
      </c>
      <c r="G135" s="240" t="s">
        <v>81</v>
      </c>
      <c r="H135" s="241" t="s">
        <v>82</v>
      </c>
      <c r="I135" s="242"/>
      <c r="J135" s="243" t="s">
        <v>1251</v>
      </c>
      <c r="K135" s="244" t="s">
        <v>834</v>
      </c>
      <c r="L135" s="250" t="s">
        <v>1237</v>
      </c>
      <c r="M135" s="247">
        <f t="shared" si="5"/>
        <v>0</v>
      </c>
      <c r="N135" s="248">
        <v>0</v>
      </c>
      <c r="O135" s="249">
        <v>0</v>
      </c>
      <c r="P135" s="250" t="s">
        <v>1253</v>
      </c>
      <c r="Q135" s="250" t="s">
        <v>1239</v>
      </c>
      <c r="R135" s="253"/>
      <c r="S135" s="297"/>
    </row>
    <row r="136" spans="1:19" s="44" customFormat="1" ht="88.5" customHeight="1">
      <c r="A136" s="94">
        <v>32</v>
      </c>
      <c r="B136" s="94">
        <v>10</v>
      </c>
      <c r="C136" s="296" t="s">
        <v>398</v>
      </c>
      <c r="D136" s="239" t="s">
        <v>1254</v>
      </c>
      <c r="E136" s="239" t="s">
        <v>830</v>
      </c>
      <c r="F136" s="239" t="s">
        <v>1258</v>
      </c>
      <c r="G136" s="240" t="s">
        <v>81</v>
      </c>
      <c r="H136" s="241" t="s">
        <v>82</v>
      </c>
      <c r="I136" s="242"/>
      <c r="J136" s="243" t="s">
        <v>1259</v>
      </c>
      <c r="K136" s="244" t="s">
        <v>1260</v>
      </c>
      <c r="L136" s="250" t="s">
        <v>1237</v>
      </c>
      <c r="M136" s="247">
        <f t="shared" si="5"/>
        <v>0</v>
      </c>
      <c r="N136" s="248">
        <v>0</v>
      </c>
      <c r="O136" s="249">
        <v>0</v>
      </c>
      <c r="P136" s="250" t="s">
        <v>1261</v>
      </c>
      <c r="Q136" s="250" t="s">
        <v>1239</v>
      </c>
      <c r="R136" s="298"/>
      <c r="S136" s="253"/>
    </row>
    <row r="137" spans="1:19" s="111" customFormat="1" ht="72" customHeight="1">
      <c r="A137" s="94">
        <v>33</v>
      </c>
      <c r="B137" s="94">
        <v>1</v>
      </c>
      <c r="C137" s="191" t="s">
        <v>407</v>
      </c>
      <c r="D137" s="162" t="s">
        <v>874</v>
      </c>
      <c r="E137" s="162" t="s">
        <v>89</v>
      </c>
      <c r="F137" s="162" t="s">
        <v>408</v>
      </c>
      <c r="G137" s="164" t="s">
        <v>875</v>
      </c>
      <c r="H137" s="183" t="s">
        <v>876</v>
      </c>
      <c r="I137" s="169"/>
      <c r="J137" s="182" t="s">
        <v>877</v>
      </c>
      <c r="K137" s="165" t="s">
        <v>878</v>
      </c>
      <c r="L137" s="163" t="s">
        <v>409</v>
      </c>
      <c r="M137" s="181">
        <f t="shared" si="5"/>
        <v>2</v>
      </c>
      <c r="N137" s="166">
        <v>0</v>
      </c>
      <c r="O137" s="167">
        <v>2</v>
      </c>
      <c r="P137" s="163" t="s">
        <v>879</v>
      </c>
      <c r="Q137" s="163" t="s">
        <v>880</v>
      </c>
      <c r="R137" s="58" t="s">
        <v>881</v>
      </c>
      <c r="S137" s="175"/>
    </row>
    <row r="138" spans="1:19" s="107" customFormat="1" ht="71.25" customHeight="1">
      <c r="A138" s="94">
        <v>33</v>
      </c>
      <c r="B138" s="94">
        <v>2</v>
      </c>
      <c r="C138" s="191" t="s">
        <v>407</v>
      </c>
      <c r="D138" s="162" t="s">
        <v>410</v>
      </c>
      <c r="E138" s="162" t="s">
        <v>830</v>
      </c>
      <c r="F138" s="162" t="s">
        <v>882</v>
      </c>
      <c r="G138" s="164" t="s">
        <v>875</v>
      </c>
      <c r="H138" s="183" t="s">
        <v>82</v>
      </c>
      <c r="I138" s="169"/>
      <c r="J138" s="182" t="s">
        <v>411</v>
      </c>
      <c r="K138" s="165" t="s">
        <v>878</v>
      </c>
      <c r="L138" s="163" t="s">
        <v>412</v>
      </c>
      <c r="M138" s="181">
        <f t="shared" si="5"/>
        <v>1</v>
      </c>
      <c r="N138" s="166">
        <v>0</v>
      </c>
      <c r="O138" s="167">
        <v>1</v>
      </c>
      <c r="P138" s="163" t="s">
        <v>413</v>
      </c>
      <c r="Q138" s="163" t="s">
        <v>414</v>
      </c>
      <c r="R138" s="58"/>
      <c r="S138" s="175"/>
    </row>
    <row r="139" spans="1:19" s="107" customFormat="1" ht="71.25" customHeight="1">
      <c r="A139" s="94">
        <v>33</v>
      </c>
      <c r="B139" s="94">
        <v>3</v>
      </c>
      <c r="C139" s="191" t="s">
        <v>407</v>
      </c>
      <c r="D139" s="162" t="s">
        <v>415</v>
      </c>
      <c r="E139" s="162" t="s">
        <v>56</v>
      </c>
      <c r="F139" s="162" t="s">
        <v>883</v>
      </c>
      <c r="G139" s="164" t="s">
        <v>875</v>
      </c>
      <c r="H139" s="183" t="s">
        <v>177</v>
      </c>
      <c r="I139" s="169"/>
      <c r="J139" s="182" t="s">
        <v>416</v>
      </c>
      <c r="K139" s="165" t="s">
        <v>784</v>
      </c>
      <c r="L139" s="163" t="s">
        <v>417</v>
      </c>
      <c r="M139" s="181">
        <f t="shared" si="5"/>
        <v>0</v>
      </c>
      <c r="N139" s="166">
        <v>0</v>
      </c>
      <c r="O139" s="167">
        <v>0</v>
      </c>
      <c r="P139" s="163" t="s">
        <v>418</v>
      </c>
      <c r="Q139" s="163" t="s">
        <v>419</v>
      </c>
      <c r="R139" s="58"/>
      <c r="S139" s="175"/>
    </row>
    <row r="140" spans="1:19" s="107" customFormat="1" ht="93" customHeight="1">
      <c r="A140" s="94">
        <v>34</v>
      </c>
      <c r="B140" s="148">
        <v>1</v>
      </c>
      <c r="C140" s="279" t="s">
        <v>420</v>
      </c>
      <c r="D140" s="170" t="s">
        <v>421</v>
      </c>
      <c r="E140" s="170" t="s">
        <v>56</v>
      </c>
      <c r="F140" s="170" t="s">
        <v>422</v>
      </c>
      <c r="G140" s="166" t="s">
        <v>902</v>
      </c>
      <c r="H140" s="184" t="s">
        <v>423</v>
      </c>
      <c r="I140" s="166"/>
      <c r="J140" s="171" t="s">
        <v>1356</v>
      </c>
      <c r="K140" s="172" t="s">
        <v>207</v>
      </c>
      <c r="L140" s="173" t="s">
        <v>1521</v>
      </c>
      <c r="M140" s="181">
        <f t="shared" si="5"/>
        <v>0</v>
      </c>
      <c r="N140" s="176">
        <v>0</v>
      </c>
      <c r="O140" s="177">
        <v>0</v>
      </c>
      <c r="P140" s="173" t="s">
        <v>424</v>
      </c>
      <c r="Q140" s="173" t="s">
        <v>425</v>
      </c>
      <c r="R140" s="108"/>
      <c r="S140" s="170"/>
    </row>
    <row r="141" spans="1:19" s="107" customFormat="1" ht="93" customHeight="1">
      <c r="A141" s="94">
        <v>34</v>
      </c>
      <c r="B141" s="148">
        <v>2</v>
      </c>
      <c r="C141" s="279" t="s">
        <v>420</v>
      </c>
      <c r="D141" s="170" t="s">
        <v>421</v>
      </c>
      <c r="E141" s="170" t="s">
        <v>22</v>
      </c>
      <c r="F141" s="170" t="s">
        <v>92</v>
      </c>
      <c r="G141" s="166" t="s">
        <v>81</v>
      </c>
      <c r="H141" s="184" t="s">
        <v>423</v>
      </c>
      <c r="I141" s="166"/>
      <c r="J141" s="171" t="s">
        <v>426</v>
      </c>
      <c r="K141" s="172" t="s">
        <v>207</v>
      </c>
      <c r="L141" s="173" t="s">
        <v>1521</v>
      </c>
      <c r="M141" s="181">
        <f t="shared" si="5"/>
        <v>0</v>
      </c>
      <c r="N141" s="176">
        <v>0</v>
      </c>
      <c r="O141" s="177">
        <v>0</v>
      </c>
      <c r="P141" s="173" t="s">
        <v>424</v>
      </c>
      <c r="Q141" s="173" t="s">
        <v>425</v>
      </c>
      <c r="R141" s="108"/>
      <c r="S141" s="170"/>
    </row>
    <row r="142" spans="1:19" s="107" customFormat="1" ht="93" customHeight="1">
      <c r="A142" s="94">
        <v>34</v>
      </c>
      <c r="B142" s="148">
        <v>3</v>
      </c>
      <c r="C142" s="279" t="s">
        <v>420</v>
      </c>
      <c r="D142" s="170" t="s">
        <v>421</v>
      </c>
      <c r="E142" s="170" t="s">
        <v>21</v>
      </c>
      <c r="F142" s="170" t="s">
        <v>86</v>
      </c>
      <c r="G142" s="166" t="s">
        <v>81</v>
      </c>
      <c r="H142" s="184" t="s">
        <v>423</v>
      </c>
      <c r="I142" s="166"/>
      <c r="J142" s="171" t="s">
        <v>427</v>
      </c>
      <c r="K142" s="172" t="s">
        <v>207</v>
      </c>
      <c r="L142" s="173" t="s">
        <v>1521</v>
      </c>
      <c r="M142" s="181">
        <f t="shared" si="5"/>
        <v>0</v>
      </c>
      <c r="N142" s="176">
        <v>0</v>
      </c>
      <c r="O142" s="177">
        <v>0</v>
      </c>
      <c r="P142" s="173" t="s">
        <v>424</v>
      </c>
      <c r="Q142" s="173" t="s">
        <v>425</v>
      </c>
      <c r="R142" s="108"/>
      <c r="S142" s="170"/>
    </row>
    <row r="143" spans="1:19" s="107" customFormat="1" ht="93" customHeight="1">
      <c r="A143" s="94">
        <v>34</v>
      </c>
      <c r="B143" s="148">
        <v>4</v>
      </c>
      <c r="C143" s="279" t="s">
        <v>420</v>
      </c>
      <c r="D143" s="170" t="s">
        <v>421</v>
      </c>
      <c r="E143" s="170" t="s">
        <v>1230</v>
      </c>
      <c r="F143" s="170" t="s">
        <v>884</v>
      </c>
      <c r="G143" s="166" t="s">
        <v>81</v>
      </c>
      <c r="H143" s="184" t="s">
        <v>423</v>
      </c>
      <c r="I143" s="166"/>
      <c r="J143" s="268" t="s">
        <v>1530</v>
      </c>
      <c r="K143" s="172" t="s">
        <v>207</v>
      </c>
      <c r="L143" s="173" t="s">
        <v>1521</v>
      </c>
      <c r="M143" s="181">
        <f t="shared" si="5"/>
        <v>0</v>
      </c>
      <c r="N143" s="176">
        <v>0</v>
      </c>
      <c r="O143" s="177">
        <v>0</v>
      </c>
      <c r="P143" s="173" t="s">
        <v>424</v>
      </c>
      <c r="Q143" s="173" t="s">
        <v>425</v>
      </c>
      <c r="R143" s="108"/>
      <c r="S143" s="170"/>
    </row>
    <row r="144" spans="1:19" s="110" customFormat="1" ht="93" customHeight="1">
      <c r="A144" s="94">
        <v>34</v>
      </c>
      <c r="B144" s="148">
        <v>5</v>
      </c>
      <c r="C144" s="279" t="s">
        <v>420</v>
      </c>
      <c r="D144" s="170" t="s">
        <v>421</v>
      </c>
      <c r="E144" s="170" t="s">
        <v>89</v>
      </c>
      <c r="F144" s="170" t="s">
        <v>134</v>
      </c>
      <c r="G144" s="166" t="s">
        <v>81</v>
      </c>
      <c r="H144" s="184" t="s">
        <v>423</v>
      </c>
      <c r="I144" s="166"/>
      <c r="J144" s="171" t="s">
        <v>428</v>
      </c>
      <c r="K144" s="172" t="s">
        <v>1009</v>
      </c>
      <c r="L144" s="173" t="s">
        <v>1521</v>
      </c>
      <c r="M144" s="181">
        <f t="shared" si="5"/>
        <v>0</v>
      </c>
      <c r="N144" s="176">
        <v>0</v>
      </c>
      <c r="O144" s="177">
        <v>0</v>
      </c>
      <c r="P144" s="173" t="s">
        <v>424</v>
      </c>
      <c r="Q144" s="262" t="s">
        <v>1531</v>
      </c>
      <c r="R144" s="108"/>
      <c r="S144" s="170"/>
    </row>
    <row r="145" spans="1:19" s="110" customFormat="1" ht="93" customHeight="1">
      <c r="A145" s="94">
        <v>34</v>
      </c>
      <c r="B145" s="395">
        <v>6</v>
      </c>
      <c r="C145" s="288" t="s">
        <v>420</v>
      </c>
      <c r="D145" s="260" t="s">
        <v>1358</v>
      </c>
      <c r="E145" s="260" t="s">
        <v>21</v>
      </c>
      <c r="F145" s="260" t="s">
        <v>1359</v>
      </c>
      <c r="G145" s="248" t="s">
        <v>81</v>
      </c>
      <c r="H145" s="299" t="s">
        <v>82</v>
      </c>
      <c r="I145" s="248"/>
      <c r="J145" s="268" t="s">
        <v>1360</v>
      </c>
      <c r="K145" s="261" t="s">
        <v>825</v>
      </c>
      <c r="L145" s="262" t="s">
        <v>1361</v>
      </c>
      <c r="M145" s="247">
        <f t="shared" si="5"/>
        <v>1</v>
      </c>
      <c r="N145" s="263">
        <v>0</v>
      </c>
      <c r="O145" s="264">
        <v>1</v>
      </c>
      <c r="P145" s="301" t="s">
        <v>1362</v>
      </c>
      <c r="Q145" s="262" t="s">
        <v>1363</v>
      </c>
      <c r="R145" s="109"/>
      <c r="S145" s="170"/>
    </row>
    <row r="146" spans="1:19" s="110" customFormat="1" ht="93" customHeight="1">
      <c r="A146" s="94">
        <v>34</v>
      </c>
      <c r="B146" s="395">
        <v>7</v>
      </c>
      <c r="C146" s="288" t="s">
        <v>420</v>
      </c>
      <c r="D146" s="260" t="s">
        <v>1358</v>
      </c>
      <c r="E146" s="260" t="s">
        <v>21</v>
      </c>
      <c r="F146" s="260" t="s">
        <v>86</v>
      </c>
      <c r="G146" s="248" t="s">
        <v>81</v>
      </c>
      <c r="H146" s="299" t="s">
        <v>177</v>
      </c>
      <c r="I146" s="248"/>
      <c r="J146" s="268" t="s">
        <v>1360</v>
      </c>
      <c r="K146" s="261" t="s">
        <v>825</v>
      </c>
      <c r="L146" s="262" t="s">
        <v>1361</v>
      </c>
      <c r="M146" s="247">
        <f t="shared" si="5"/>
        <v>1</v>
      </c>
      <c r="N146" s="263">
        <v>0</v>
      </c>
      <c r="O146" s="264">
        <v>1</v>
      </c>
      <c r="P146" s="351" t="s">
        <v>1362</v>
      </c>
      <c r="Q146" s="262" t="s">
        <v>1363</v>
      </c>
      <c r="R146" s="109"/>
      <c r="S146" s="170"/>
    </row>
    <row r="147" spans="1:19" s="111" customFormat="1" ht="101.25" customHeight="1">
      <c r="A147" s="94">
        <v>35</v>
      </c>
      <c r="B147" s="94">
        <v>1</v>
      </c>
      <c r="C147" s="191" t="s">
        <v>429</v>
      </c>
      <c r="D147" s="162" t="s">
        <v>430</v>
      </c>
      <c r="E147" s="162" t="s">
        <v>17</v>
      </c>
      <c r="F147" s="162" t="s">
        <v>16</v>
      </c>
      <c r="G147" s="164" t="s">
        <v>104</v>
      </c>
      <c r="H147" s="183" t="s">
        <v>152</v>
      </c>
      <c r="I147" s="169"/>
      <c r="J147" s="182"/>
      <c r="K147" s="162" t="s">
        <v>431</v>
      </c>
      <c r="L147" s="163" t="s">
        <v>1016</v>
      </c>
      <c r="M147" s="181">
        <f t="shared" si="5"/>
        <v>4</v>
      </c>
      <c r="N147" s="166">
        <v>2</v>
      </c>
      <c r="O147" s="167">
        <v>2</v>
      </c>
      <c r="P147" s="163" t="s">
        <v>432</v>
      </c>
      <c r="Q147" s="163" t="s">
        <v>885</v>
      </c>
      <c r="R147" s="168" t="s">
        <v>886</v>
      </c>
      <c r="S147" s="174"/>
    </row>
    <row r="148" spans="1:19" s="111" customFormat="1" ht="75" customHeight="1">
      <c r="A148" s="94">
        <v>36</v>
      </c>
      <c r="B148" s="94">
        <v>1</v>
      </c>
      <c r="C148" s="191" t="s">
        <v>433</v>
      </c>
      <c r="D148" s="162" t="s">
        <v>434</v>
      </c>
      <c r="E148" s="162" t="s">
        <v>89</v>
      </c>
      <c r="F148" s="162" t="s">
        <v>843</v>
      </c>
      <c r="G148" s="164" t="s">
        <v>902</v>
      </c>
      <c r="H148" s="183" t="s">
        <v>82</v>
      </c>
      <c r="I148" s="169"/>
      <c r="J148" s="243" t="s">
        <v>1522</v>
      </c>
      <c r="K148" s="165" t="s">
        <v>1073</v>
      </c>
      <c r="L148" s="163" t="s">
        <v>255</v>
      </c>
      <c r="M148" s="181">
        <f t="shared" si="5"/>
        <v>0</v>
      </c>
      <c r="N148" s="166">
        <v>0</v>
      </c>
      <c r="O148" s="167">
        <v>0</v>
      </c>
      <c r="P148" s="163" t="s">
        <v>435</v>
      </c>
      <c r="Q148" s="163" t="s">
        <v>436</v>
      </c>
      <c r="R148" s="168" t="s">
        <v>1074</v>
      </c>
      <c r="S148" s="174" t="s">
        <v>437</v>
      </c>
    </row>
    <row r="149" spans="1:19" s="111" customFormat="1" ht="127.5" customHeight="1">
      <c r="A149" s="94">
        <v>37</v>
      </c>
      <c r="B149" s="94">
        <v>1</v>
      </c>
      <c r="C149" s="191" t="s">
        <v>438</v>
      </c>
      <c r="D149" s="162" t="s">
        <v>439</v>
      </c>
      <c r="E149" s="162" t="s">
        <v>236</v>
      </c>
      <c r="F149" s="162" t="s">
        <v>236</v>
      </c>
      <c r="G149" s="164" t="s">
        <v>104</v>
      </c>
      <c r="H149" s="183" t="s">
        <v>440</v>
      </c>
      <c r="I149" s="169"/>
      <c r="J149" s="182"/>
      <c r="K149" s="165" t="s">
        <v>166</v>
      </c>
      <c r="L149" s="163" t="s">
        <v>441</v>
      </c>
      <c r="M149" s="181">
        <f t="shared" si="5"/>
        <v>3</v>
      </c>
      <c r="N149" s="166">
        <v>2</v>
      </c>
      <c r="O149" s="167">
        <v>1</v>
      </c>
      <c r="P149" s="163" t="s">
        <v>1440</v>
      </c>
      <c r="Q149" s="163" t="s">
        <v>1441</v>
      </c>
      <c r="R149" s="58" t="s">
        <v>442</v>
      </c>
      <c r="S149" s="175"/>
    </row>
    <row r="150" spans="1:19" s="107" customFormat="1" ht="98.25" customHeight="1">
      <c r="A150" s="94">
        <v>37</v>
      </c>
      <c r="B150" s="94">
        <v>2</v>
      </c>
      <c r="C150" s="191" t="s">
        <v>438</v>
      </c>
      <c r="D150" s="162" t="s">
        <v>443</v>
      </c>
      <c r="E150" s="162" t="s">
        <v>89</v>
      </c>
      <c r="F150" s="162" t="s">
        <v>582</v>
      </c>
      <c r="G150" s="164" t="s">
        <v>205</v>
      </c>
      <c r="H150" s="183" t="s">
        <v>669</v>
      </c>
      <c r="I150" s="169"/>
      <c r="J150" s="182" t="s">
        <v>1442</v>
      </c>
      <c r="K150" s="165" t="s">
        <v>1443</v>
      </c>
      <c r="L150" s="163" t="s">
        <v>441</v>
      </c>
      <c r="M150" s="181">
        <f t="shared" si="5"/>
        <v>0</v>
      </c>
      <c r="N150" s="166">
        <v>0</v>
      </c>
      <c r="O150" s="167">
        <v>0</v>
      </c>
      <c r="P150" s="163" t="s">
        <v>1444</v>
      </c>
      <c r="Q150" s="163" t="s">
        <v>444</v>
      </c>
      <c r="R150" s="168" t="s">
        <v>1445</v>
      </c>
      <c r="S150" s="175"/>
    </row>
    <row r="151" spans="1:19" s="107" customFormat="1" ht="105.75" customHeight="1">
      <c r="A151" s="94">
        <v>37</v>
      </c>
      <c r="B151" s="94">
        <v>3</v>
      </c>
      <c r="C151" s="191" t="s">
        <v>438</v>
      </c>
      <c r="D151" s="239" t="s">
        <v>1446</v>
      </c>
      <c r="E151" s="239" t="s">
        <v>79</v>
      </c>
      <c r="F151" s="239" t="s">
        <v>80</v>
      </c>
      <c r="G151" s="240" t="s">
        <v>205</v>
      </c>
      <c r="H151" s="241" t="s">
        <v>177</v>
      </c>
      <c r="I151" s="242"/>
      <c r="J151" s="243" t="s">
        <v>1447</v>
      </c>
      <c r="K151" s="244" t="s">
        <v>1546</v>
      </c>
      <c r="L151" s="250" t="s">
        <v>441</v>
      </c>
      <c r="M151" s="247">
        <f t="shared" si="5"/>
        <v>0</v>
      </c>
      <c r="N151" s="248">
        <v>0</v>
      </c>
      <c r="O151" s="249">
        <v>0</v>
      </c>
      <c r="P151" s="250" t="s">
        <v>445</v>
      </c>
      <c r="Q151" s="250" t="s">
        <v>446</v>
      </c>
      <c r="R151" s="252" t="s">
        <v>1448</v>
      </c>
      <c r="S151" s="245" t="s">
        <v>1449</v>
      </c>
    </row>
    <row r="152" spans="1:19" s="107" customFormat="1" ht="98.25" customHeight="1">
      <c r="A152" s="94">
        <v>38</v>
      </c>
      <c r="B152" s="94">
        <v>1</v>
      </c>
      <c r="C152" s="191" t="s">
        <v>447</v>
      </c>
      <c r="D152" s="162" t="s">
        <v>448</v>
      </c>
      <c r="E152" s="162" t="s">
        <v>89</v>
      </c>
      <c r="F152" s="162" t="s">
        <v>172</v>
      </c>
      <c r="G152" s="164" t="s">
        <v>104</v>
      </c>
      <c r="H152" s="183" t="s">
        <v>888</v>
      </c>
      <c r="I152" s="169"/>
      <c r="J152" s="182"/>
      <c r="K152" s="165" t="s">
        <v>358</v>
      </c>
      <c r="L152" s="163" t="s">
        <v>889</v>
      </c>
      <c r="M152" s="181">
        <v>2</v>
      </c>
      <c r="N152" s="166">
        <v>1</v>
      </c>
      <c r="O152" s="167">
        <v>1</v>
      </c>
      <c r="P152" s="163" t="s">
        <v>449</v>
      </c>
      <c r="Q152" s="163" t="s">
        <v>450</v>
      </c>
      <c r="R152" s="168" t="s">
        <v>890</v>
      </c>
      <c r="S152" s="174"/>
    </row>
    <row r="153" spans="1:19" s="14" customFormat="1" ht="108.75" customHeight="1">
      <c r="A153" s="94">
        <v>38</v>
      </c>
      <c r="B153" s="94">
        <v>2</v>
      </c>
      <c r="C153" s="191" t="s">
        <v>447</v>
      </c>
      <c r="D153" s="162" t="s">
        <v>451</v>
      </c>
      <c r="E153" s="162" t="s">
        <v>89</v>
      </c>
      <c r="F153" s="162" t="s">
        <v>16</v>
      </c>
      <c r="G153" s="164" t="s">
        <v>887</v>
      </c>
      <c r="H153" s="183" t="s">
        <v>888</v>
      </c>
      <c r="I153" s="169"/>
      <c r="J153" s="182"/>
      <c r="K153" s="165" t="s">
        <v>891</v>
      </c>
      <c r="L153" s="163" t="s">
        <v>889</v>
      </c>
      <c r="M153" s="181">
        <v>2</v>
      </c>
      <c r="N153" s="166">
        <v>1</v>
      </c>
      <c r="O153" s="167">
        <v>1</v>
      </c>
      <c r="P153" s="163" t="s">
        <v>452</v>
      </c>
      <c r="Q153" s="163" t="s">
        <v>450</v>
      </c>
      <c r="R153" s="168" t="s">
        <v>892</v>
      </c>
      <c r="S153" s="174"/>
    </row>
    <row r="154" spans="1:19" s="14" customFormat="1" ht="117" customHeight="1">
      <c r="A154" s="94">
        <v>38</v>
      </c>
      <c r="B154" s="94">
        <v>3</v>
      </c>
      <c r="C154" s="191" t="s">
        <v>447</v>
      </c>
      <c r="D154" s="162" t="s">
        <v>453</v>
      </c>
      <c r="E154" s="162" t="s">
        <v>893</v>
      </c>
      <c r="F154" s="162" t="s">
        <v>805</v>
      </c>
      <c r="G154" s="164" t="s">
        <v>887</v>
      </c>
      <c r="H154" s="183" t="s">
        <v>15</v>
      </c>
      <c r="I154" s="169"/>
      <c r="J154" s="182"/>
      <c r="K154" s="165" t="s">
        <v>894</v>
      </c>
      <c r="L154" s="163" t="s">
        <v>889</v>
      </c>
      <c r="M154" s="181">
        <v>4</v>
      </c>
      <c r="N154" s="166">
        <v>2</v>
      </c>
      <c r="O154" s="167">
        <v>2</v>
      </c>
      <c r="P154" s="163" t="s">
        <v>895</v>
      </c>
      <c r="Q154" s="163" t="s">
        <v>450</v>
      </c>
      <c r="R154" s="58"/>
      <c r="S154" s="163"/>
    </row>
    <row r="155" spans="1:19" s="13" customFormat="1" ht="100.5" customHeight="1">
      <c r="A155" s="94">
        <v>38</v>
      </c>
      <c r="B155" s="94">
        <v>4</v>
      </c>
      <c r="C155" s="191" t="s">
        <v>447</v>
      </c>
      <c r="D155" s="162" t="s">
        <v>454</v>
      </c>
      <c r="E155" s="77" t="s">
        <v>24</v>
      </c>
      <c r="F155" s="162" t="s">
        <v>896</v>
      </c>
      <c r="G155" s="164" t="s">
        <v>887</v>
      </c>
      <c r="H155" s="183" t="s">
        <v>15</v>
      </c>
      <c r="I155" s="169"/>
      <c r="J155" s="182"/>
      <c r="K155" s="165" t="s">
        <v>891</v>
      </c>
      <c r="L155" s="163" t="s">
        <v>889</v>
      </c>
      <c r="M155" s="181">
        <v>2</v>
      </c>
      <c r="N155" s="166">
        <v>1</v>
      </c>
      <c r="O155" s="167">
        <v>1</v>
      </c>
      <c r="P155" s="163" t="s">
        <v>455</v>
      </c>
      <c r="Q155" s="163" t="s">
        <v>450</v>
      </c>
      <c r="R155" s="168" t="s">
        <v>897</v>
      </c>
      <c r="S155" s="174"/>
    </row>
    <row r="156" spans="1:19" s="49" customFormat="1" ht="83.25" customHeight="1">
      <c r="A156" s="94">
        <v>38</v>
      </c>
      <c r="B156" s="94">
        <v>5</v>
      </c>
      <c r="C156" s="191" t="s">
        <v>447</v>
      </c>
      <c r="D156" s="162" t="s">
        <v>456</v>
      </c>
      <c r="E156" s="162" t="s">
        <v>11</v>
      </c>
      <c r="F156" s="162" t="s">
        <v>883</v>
      </c>
      <c r="G156" s="164" t="s">
        <v>875</v>
      </c>
      <c r="H156" s="183" t="s">
        <v>82</v>
      </c>
      <c r="I156" s="169"/>
      <c r="J156" s="182" t="s">
        <v>775</v>
      </c>
      <c r="K156" s="165" t="s">
        <v>894</v>
      </c>
      <c r="L156" s="163" t="s">
        <v>889</v>
      </c>
      <c r="M156" s="181">
        <v>1</v>
      </c>
      <c r="N156" s="166">
        <v>0</v>
      </c>
      <c r="O156" s="167">
        <v>1</v>
      </c>
      <c r="P156" s="163" t="s">
        <v>457</v>
      </c>
      <c r="Q156" s="163" t="s">
        <v>458</v>
      </c>
      <c r="R156" s="58"/>
      <c r="S156" s="163"/>
    </row>
    <row r="157" spans="1:19" s="13" customFormat="1" ht="86.25" customHeight="1">
      <c r="A157" s="94">
        <v>38</v>
      </c>
      <c r="B157" s="94">
        <v>6</v>
      </c>
      <c r="C157" s="191" t="s">
        <v>447</v>
      </c>
      <c r="D157" s="162" t="s">
        <v>459</v>
      </c>
      <c r="E157" s="162" t="s">
        <v>898</v>
      </c>
      <c r="F157" s="162" t="s">
        <v>899</v>
      </c>
      <c r="G157" s="164" t="s">
        <v>875</v>
      </c>
      <c r="H157" s="183" t="s">
        <v>82</v>
      </c>
      <c r="I157" s="169"/>
      <c r="J157" s="182" t="s">
        <v>900</v>
      </c>
      <c r="K157" s="165" t="s">
        <v>901</v>
      </c>
      <c r="L157" s="163" t="s">
        <v>889</v>
      </c>
      <c r="M157" s="181">
        <v>1</v>
      </c>
      <c r="N157" s="166">
        <v>0</v>
      </c>
      <c r="O157" s="167">
        <v>1</v>
      </c>
      <c r="P157" s="163" t="s">
        <v>460</v>
      </c>
      <c r="Q157" s="163" t="s">
        <v>461</v>
      </c>
      <c r="R157" s="112"/>
      <c r="S157" s="163"/>
    </row>
    <row r="158" spans="1:19" s="13" customFormat="1" ht="73.5" customHeight="1">
      <c r="A158" s="94">
        <v>39</v>
      </c>
      <c r="B158" s="94">
        <v>1</v>
      </c>
      <c r="C158" s="191" t="s">
        <v>462</v>
      </c>
      <c r="D158" s="162" t="s">
        <v>463</v>
      </c>
      <c r="E158" s="162" t="s">
        <v>89</v>
      </c>
      <c r="F158" s="162" t="s">
        <v>390</v>
      </c>
      <c r="G158" s="164" t="s">
        <v>887</v>
      </c>
      <c r="H158" s="183" t="s">
        <v>888</v>
      </c>
      <c r="I158" s="169"/>
      <c r="J158" s="182"/>
      <c r="K158" s="165" t="s">
        <v>831</v>
      </c>
      <c r="L158" s="163" t="s">
        <v>464</v>
      </c>
      <c r="M158" s="181">
        <f t="shared" ref="M158:M168" si="6">N158+O158</f>
        <v>4</v>
      </c>
      <c r="N158" s="166">
        <v>2</v>
      </c>
      <c r="O158" s="167">
        <v>2</v>
      </c>
      <c r="P158" s="163" t="s">
        <v>465</v>
      </c>
      <c r="Q158" s="163" t="s">
        <v>466</v>
      </c>
      <c r="R158" s="147" t="s">
        <v>467</v>
      </c>
      <c r="S158" s="113"/>
    </row>
    <row r="159" spans="1:19" s="13" customFormat="1" ht="129.75" customHeight="1">
      <c r="A159" s="94">
        <v>40</v>
      </c>
      <c r="B159" s="94">
        <v>1</v>
      </c>
      <c r="C159" s="191" t="s">
        <v>468</v>
      </c>
      <c r="D159" s="162" t="s">
        <v>469</v>
      </c>
      <c r="E159" s="162" t="s">
        <v>89</v>
      </c>
      <c r="F159" s="162" t="s">
        <v>16</v>
      </c>
      <c r="G159" s="164" t="s">
        <v>104</v>
      </c>
      <c r="H159" s="183" t="s">
        <v>470</v>
      </c>
      <c r="I159" s="169"/>
      <c r="J159" s="182"/>
      <c r="K159" s="165" t="s">
        <v>471</v>
      </c>
      <c r="L159" s="163" t="s">
        <v>472</v>
      </c>
      <c r="M159" s="181">
        <f t="shared" si="6"/>
        <v>7</v>
      </c>
      <c r="N159" s="166">
        <v>2</v>
      </c>
      <c r="O159" s="167">
        <v>5</v>
      </c>
      <c r="P159" s="163" t="s">
        <v>473</v>
      </c>
      <c r="Q159" s="163" t="s">
        <v>474</v>
      </c>
      <c r="R159" s="149" t="s">
        <v>1203</v>
      </c>
      <c r="S159" s="168"/>
    </row>
    <row r="160" spans="1:19" s="13" customFormat="1" ht="108.75" customHeight="1">
      <c r="A160" s="94">
        <v>40</v>
      </c>
      <c r="B160" s="94">
        <v>2</v>
      </c>
      <c r="C160" s="280" t="s">
        <v>468</v>
      </c>
      <c r="D160" s="170" t="s">
        <v>475</v>
      </c>
      <c r="E160" s="170" t="s">
        <v>11</v>
      </c>
      <c r="F160" s="170" t="s">
        <v>76</v>
      </c>
      <c r="G160" s="166" t="s">
        <v>20</v>
      </c>
      <c r="H160" s="184" t="s">
        <v>476</v>
      </c>
      <c r="I160" s="169"/>
      <c r="J160" s="171"/>
      <c r="K160" s="165" t="s">
        <v>158</v>
      </c>
      <c r="L160" s="173" t="s">
        <v>472</v>
      </c>
      <c r="M160" s="181">
        <f t="shared" si="6"/>
        <v>1</v>
      </c>
      <c r="N160" s="176">
        <v>1</v>
      </c>
      <c r="O160" s="177">
        <v>0</v>
      </c>
      <c r="P160" s="173" t="s">
        <v>477</v>
      </c>
      <c r="Q160" s="173" t="s">
        <v>478</v>
      </c>
      <c r="R160" s="63" t="s">
        <v>1204</v>
      </c>
      <c r="S160" s="173"/>
    </row>
    <row r="161" spans="1:19" s="13" customFormat="1" ht="65.099999999999994" customHeight="1">
      <c r="A161" s="94">
        <v>40</v>
      </c>
      <c r="B161" s="94">
        <v>3</v>
      </c>
      <c r="C161" s="191" t="s">
        <v>468</v>
      </c>
      <c r="D161" s="162" t="s">
        <v>1205</v>
      </c>
      <c r="E161" s="162" t="s">
        <v>89</v>
      </c>
      <c r="F161" s="162" t="s">
        <v>843</v>
      </c>
      <c r="G161" s="164" t="s">
        <v>1206</v>
      </c>
      <c r="H161" s="183" t="s">
        <v>177</v>
      </c>
      <c r="I161" s="169"/>
      <c r="J161" s="182" t="s">
        <v>479</v>
      </c>
      <c r="K161" s="165" t="s">
        <v>818</v>
      </c>
      <c r="L161" s="250" t="s">
        <v>1207</v>
      </c>
      <c r="M161" s="181">
        <f t="shared" si="6"/>
        <v>0</v>
      </c>
      <c r="N161" s="166">
        <v>0</v>
      </c>
      <c r="O161" s="167">
        <v>0</v>
      </c>
      <c r="P161" s="71" t="s">
        <v>480</v>
      </c>
      <c r="Q161" s="163" t="s">
        <v>481</v>
      </c>
      <c r="R161" s="168" t="s">
        <v>1208</v>
      </c>
      <c r="S161" s="72"/>
    </row>
    <row r="162" spans="1:19" s="13" customFormat="1" ht="65.099999999999994" customHeight="1">
      <c r="A162" s="94">
        <v>40</v>
      </c>
      <c r="B162" s="94">
        <v>4</v>
      </c>
      <c r="C162" s="191" t="s">
        <v>468</v>
      </c>
      <c r="D162" s="162" t="s">
        <v>1205</v>
      </c>
      <c r="E162" s="162" t="s">
        <v>89</v>
      </c>
      <c r="F162" s="162" t="s">
        <v>217</v>
      </c>
      <c r="G162" s="164" t="s">
        <v>902</v>
      </c>
      <c r="H162" s="183" t="s">
        <v>177</v>
      </c>
      <c r="I162" s="169"/>
      <c r="J162" s="182" t="s">
        <v>479</v>
      </c>
      <c r="K162" s="165" t="s">
        <v>1209</v>
      </c>
      <c r="L162" s="250" t="s">
        <v>1207</v>
      </c>
      <c r="M162" s="181">
        <f t="shared" si="6"/>
        <v>0</v>
      </c>
      <c r="N162" s="166">
        <v>0</v>
      </c>
      <c r="O162" s="167">
        <v>0</v>
      </c>
      <c r="P162" s="71" t="s">
        <v>480</v>
      </c>
      <c r="Q162" s="163" t="s">
        <v>481</v>
      </c>
      <c r="R162" s="168" t="s">
        <v>1210</v>
      </c>
      <c r="S162" s="72"/>
    </row>
    <row r="163" spans="1:19" s="13" customFormat="1" ht="65.099999999999994" customHeight="1">
      <c r="A163" s="94">
        <v>40</v>
      </c>
      <c r="B163" s="94">
        <v>5</v>
      </c>
      <c r="C163" s="191" t="s">
        <v>468</v>
      </c>
      <c r="D163" s="162" t="s">
        <v>1205</v>
      </c>
      <c r="E163" s="162" t="s">
        <v>89</v>
      </c>
      <c r="F163" s="162" t="s">
        <v>482</v>
      </c>
      <c r="G163" s="164" t="s">
        <v>902</v>
      </c>
      <c r="H163" s="183" t="s">
        <v>177</v>
      </c>
      <c r="I163" s="169"/>
      <c r="J163" s="182" t="s">
        <v>479</v>
      </c>
      <c r="K163" s="165" t="s">
        <v>1209</v>
      </c>
      <c r="L163" s="250" t="s">
        <v>1207</v>
      </c>
      <c r="M163" s="181">
        <f t="shared" si="6"/>
        <v>0</v>
      </c>
      <c r="N163" s="166">
        <v>0</v>
      </c>
      <c r="O163" s="167">
        <v>0</v>
      </c>
      <c r="P163" s="71" t="s">
        <v>480</v>
      </c>
      <c r="Q163" s="163" t="s">
        <v>481</v>
      </c>
      <c r="R163" s="168" t="s">
        <v>1210</v>
      </c>
      <c r="S163" s="72"/>
    </row>
    <row r="164" spans="1:19" s="49" customFormat="1" ht="65.099999999999994" customHeight="1">
      <c r="A164" s="94">
        <v>40</v>
      </c>
      <c r="B164" s="94">
        <v>6</v>
      </c>
      <c r="C164" s="191" t="s">
        <v>468</v>
      </c>
      <c r="D164" s="162" t="s">
        <v>1205</v>
      </c>
      <c r="E164" s="162" t="s">
        <v>89</v>
      </c>
      <c r="F164" s="162" t="s">
        <v>483</v>
      </c>
      <c r="G164" s="164" t="s">
        <v>902</v>
      </c>
      <c r="H164" s="183" t="s">
        <v>177</v>
      </c>
      <c r="I164" s="169"/>
      <c r="J164" s="182" t="s">
        <v>479</v>
      </c>
      <c r="K164" s="165" t="s">
        <v>1209</v>
      </c>
      <c r="L164" s="250" t="s">
        <v>1207</v>
      </c>
      <c r="M164" s="181">
        <f t="shared" si="6"/>
        <v>0</v>
      </c>
      <c r="N164" s="166">
        <v>0</v>
      </c>
      <c r="O164" s="167">
        <v>0</v>
      </c>
      <c r="P164" s="71" t="s">
        <v>480</v>
      </c>
      <c r="Q164" s="163" t="s">
        <v>481</v>
      </c>
      <c r="R164" s="168" t="s">
        <v>1210</v>
      </c>
      <c r="S164" s="72"/>
    </row>
    <row r="165" spans="1:19" s="114" customFormat="1" ht="65.099999999999994" customHeight="1">
      <c r="A165" s="94">
        <v>40</v>
      </c>
      <c r="B165" s="94">
        <v>7</v>
      </c>
      <c r="C165" s="191" t="s">
        <v>468</v>
      </c>
      <c r="D165" s="162" t="s">
        <v>484</v>
      </c>
      <c r="E165" s="162" t="s">
        <v>1211</v>
      </c>
      <c r="F165" s="162" t="s">
        <v>1152</v>
      </c>
      <c r="G165" s="164" t="s">
        <v>902</v>
      </c>
      <c r="H165" s="183" t="s">
        <v>177</v>
      </c>
      <c r="I165" s="169"/>
      <c r="J165" s="182" t="s">
        <v>485</v>
      </c>
      <c r="K165" s="165" t="s">
        <v>1212</v>
      </c>
      <c r="L165" s="250" t="s">
        <v>1207</v>
      </c>
      <c r="M165" s="181">
        <f t="shared" si="6"/>
        <v>0</v>
      </c>
      <c r="N165" s="166">
        <v>0</v>
      </c>
      <c r="O165" s="167">
        <v>0</v>
      </c>
      <c r="P165" s="71" t="s">
        <v>486</v>
      </c>
      <c r="Q165" s="163" t="s">
        <v>481</v>
      </c>
      <c r="R165" s="168" t="s">
        <v>1213</v>
      </c>
      <c r="S165" s="72"/>
    </row>
    <row r="166" spans="1:19" s="114" customFormat="1" ht="65.099999999999994" customHeight="1">
      <c r="A166" s="94">
        <v>40</v>
      </c>
      <c r="B166" s="94">
        <v>8</v>
      </c>
      <c r="C166" s="191" t="s">
        <v>468</v>
      </c>
      <c r="D166" s="162" t="s">
        <v>484</v>
      </c>
      <c r="E166" s="162" t="s">
        <v>1154</v>
      </c>
      <c r="F166" s="162" t="s">
        <v>1214</v>
      </c>
      <c r="G166" s="164" t="s">
        <v>902</v>
      </c>
      <c r="H166" s="183" t="s">
        <v>177</v>
      </c>
      <c r="I166" s="169"/>
      <c r="J166" s="182" t="s">
        <v>485</v>
      </c>
      <c r="K166" s="165" t="s">
        <v>1212</v>
      </c>
      <c r="L166" s="250" t="s">
        <v>1207</v>
      </c>
      <c r="M166" s="181">
        <f t="shared" si="6"/>
        <v>0</v>
      </c>
      <c r="N166" s="166">
        <v>0</v>
      </c>
      <c r="O166" s="167">
        <v>0</v>
      </c>
      <c r="P166" s="71" t="s">
        <v>486</v>
      </c>
      <c r="Q166" s="163" t="s">
        <v>481</v>
      </c>
      <c r="R166" s="168" t="s">
        <v>1213</v>
      </c>
      <c r="S166" s="72"/>
    </row>
    <row r="167" spans="1:19" s="14" customFormat="1" ht="65.099999999999994" customHeight="1">
      <c r="A167" s="94">
        <v>40</v>
      </c>
      <c r="B167" s="94">
        <v>9</v>
      </c>
      <c r="C167" s="191" t="s">
        <v>468</v>
      </c>
      <c r="D167" s="162" t="s">
        <v>484</v>
      </c>
      <c r="E167" s="162" t="s">
        <v>1215</v>
      </c>
      <c r="F167" s="162" t="s">
        <v>1216</v>
      </c>
      <c r="G167" s="164" t="s">
        <v>902</v>
      </c>
      <c r="H167" s="183" t="s">
        <v>177</v>
      </c>
      <c r="I167" s="169"/>
      <c r="J167" s="182" t="s">
        <v>485</v>
      </c>
      <c r="K167" s="165" t="s">
        <v>1212</v>
      </c>
      <c r="L167" s="250" t="s">
        <v>1207</v>
      </c>
      <c r="M167" s="181">
        <f t="shared" si="6"/>
        <v>0</v>
      </c>
      <c r="N167" s="166">
        <v>0</v>
      </c>
      <c r="O167" s="167">
        <v>0</v>
      </c>
      <c r="P167" s="71" t="s">
        <v>486</v>
      </c>
      <c r="Q167" s="163" t="s">
        <v>481</v>
      </c>
      <c r="R167" s="168" t="s">
        <v>1213</v>
      </c>
      <c r="S167" s="72"/>
    </row>
    <row r="168" spans="1:19" s="14" customFormat="1" ht="65.099999999999994" customHeight="1">
      <c r="A168" s="94">
        <v>40</v>
      </c>
      <c r="B168" s="94">
        <v>10</v>
      </c>
      <c r="C168" s="191" t="s">
        <v>468</v>
      </c>
      <c r="D168" s="162" t="s">
        <v>484</v>
      </c>
      <c r="E168" s="162" t="s">
        <v>800</v>
      </c>
      <c r="F168" s="162" t="s">
        <v>1217</v>
      </c>
      <c r="G168" s="164" t="s">
        <v>902</v>
      </c>
      <c r="H168" s="183" t="s">
        <v>177</v>
      </c>
      <c r="I168" s="169"/>
      <c r="J168" s="182" t="s">
        <v>485</v>
      </c>
      <c r="K168" s="165" t="s">
        <v>1212</v>
      </c>
      <c r="L168" s="250" t="s">
        <v>1207</v>
      </c>
      <c r="M168" s="181">
        <f t="shared" si="6"/>
        <v>0</v>
      </c>
      <c r="N168" s="166">
        <v>0</v>
      </c>
      <c r="O168" s="167">
        <v>0</v>
      </c>
      <c r="P168" s="71" t="s">
        <v>486</v>
      </c>
      <c r="Q168" s="163" t="s">
        <v>481</v>
      </c>
      <c r="R168" s="168" t="s">
        <v>1213</v>
      </c>
      <c r="S168" s="72"/>
    </row>
    <row r="169" spans="1:19" s="115" customFormat="1" ht="91.5" customHeight="1">
      <c r="A169" s="94">
        <v>41</v>
      </c>
      <c r="B169" s="94">
        <v>1</v>
      </c>
      <c r="C169" s="191" t="s">
        <v>487</v>
      </c>
      <c r="D169" s="197" t="s">
        <v>1079</v>
      </c>
      <c r="E169" s="198" t="s">
        <v>236</v>
      </c>
      <c r="F169" s="198" t="s">
        <v>236</v>
      </c>
      <c r="G169" s="199" t="s">
        <v>205</v>
      </c>
      <c r="H169" s="200" t="s">
        <v>488</v>
      </c>
      <c r="I169" s="201"/>
      <c r="J169" s="202" t="s">
        <v>776</v>
      </c>
      <c r="K169" s="203" t="s">
        <v>1080</v>
      </c>
      <c r="L169" s="208" t="s">
        <v>244</v>
      </c>
      <c r="M169" s="204">
        <v>2</v>
      </c>
      <c r="N169" s="205">
        <v>0</v>
      </c>
      <c r="O169" s="206">
        <v>2</v>
      </c>
      <c r="P169" s="207" t="s">
        <v>489</v>
      </c>
      <c r="Q169" s="208" t="s">
        <v>490</v>
      </c>
      <c r="R169" s="209"/>
      <c r="S169" s="210"/>
    </row>
    <row r="170" spans="1:19" s="44" customFormat="1" ht="91.5" customHeight="1" collapsed="1">
      <c r="A170" s="94">
        <v>41</v>
      </c>
      <c r="B170" s="94">
        <v>2</v>
      </c>
      <c r="C170" s="191" t="s">
        <v>487</v>
      </c>
      <c r="D170" s="197" t="s">
        <v>1079</v>
      </c>
      <c r="E170" s="198" t="s">
        <v>89</v>
      </c>
      <c r="F170" s="198" t="s">
        <v>390</v>
      </c>
      <c r="G170" s="199" t="s">
        <v>205</v>
      </c>
      <c r="H170" s="200" t="s">
        <v>488</v>
      </c>
      <c r="I170" s="201"/>
      <c r="J170" s="202" t="s">
        <v>776</v>
      </c>
      <c r="K170" s="203" t="s">
        <v>18</v>
      </c>
      <c r="L170" s="208" t="s">
        <v>244</v>
      </c>
      <c r="M170" s="204">
        <v>1</v>
      </c>
      <c r="N170" s="205">
        <v>0</v>
      </c>
      <c r="O170" s="206">
        <v>1</v>
      </c>
      <c r="P170" s="207" t="s">
        <v>489</v>
      </c>
      <c r="Q170" s="208" t="s">
        <v>490</v>
      </c>
      <c r="R170" s="209"/>
      <c r="S170" s="210"/>
    </row>
    <row r="171" spans="1:19" s="44" customFormat="1" ht="91.5" customHeight="1">
      <c r="A171" s="94">
        <v>41</v>
      </c>
      <c r="B171" s="94">
        <v>3</v>
      </c>
      <c r="C171" s="191" t="s">
        <v>487</v>
      </c>
      <c r="D171" s="198" t="s">
        <v>491</v>
      </c>
      <c r="E171" s="198" t="s">
        <v>89</v>
      </c>
      <c r="F171" s="198" t="s">
        <v>16</v>
      </c>
      <c r="G171" s="199" t="s">
        <v>104</v>
      </c>
      <c r="H171" s="200" t="s">
        <v>999</v>
      </c>
      <c r="I171" s="201"/>
      <c r="J171" s="211"/>
      <c r="K171" s="203" t="s">
        <v>18</v>
      </c>
      <c r="L171" s="208" t="s">
        <v>244</v>
      </c>
      <c r="M171" s="204">
        <v>4</v>
      </c>
      <c r="N171" s="205">
        <v>2</v>
      </c>
      <c r="O171" s="206">
        <v>2</v>
      </c>
      <c r="P171" s="207" t="s">
        <v>492</v>
      </c>
      <c r="Q171" s="208" t="s">
        <v>493</v>
      </c>
      <c r="R171" s="195" t="s">
        <v>1081</v>
      </c>
      <c r="S171" s="208"/>
    </row>
    <row r="172" spans="1:19" s="44" customFormat="1" ht="91.5" customHeight="1">
      <c r="A172" s="94">
        <v>41</v>
      </c>
      <c r="B172" s="94">
        <v>4</v>
      </c>
      <c r="C172" s="191" t="s">
        <v>487</v>
      </c>
      <c r="D172" s="198" t="s">
        <v>494</v>
      </c>
      <c r="E172" s="198" t="s">
        <v>236</v>
      </c>
      <c r="F172" s="198" t="s">
        <v>236</v>
      </c>
      <c r="G172" s="199" t="s">
        <v>20</v>
      </c>
      <c r="H172" s="200" t="s">
        <v>476</v>
      </c>
      <c r="I172" s="201"/>
      <c r="J172" s="211"/>
      <c r="K172" s="203" t="s">
        <v>1082</v>
      </c>
      <c r="L172" s="208" t="s">
        <v>244</v>
      </c>
      <c r="M172" s="204">
        <v>1</v>
      </c>
      <c r="N172" s="205">
        <v>1</v>
      </c>
      <c r="O172" s="206">
        <v>0</v>
      </c>
      <c r="P172" s="207" t="s">
        <v>495</v>
      </c>
      <c r="Q172" s="208" t="s">
        <v>496</v>
      </c>
      <c r="R172" s="212"/>
      <c r="S172" s="208"/>
    </row>
    <row r="173" spans="1:19" s="44" customFormat="1" ht="91.5" customHeight="1">
      <c r="A173" s="94">
        <v>41</v>
      </c>
      <c r="B173" s="94">
        <v>5</v>
      </c>
      <c r="C173" s="191" t="s">
        <v>497</v>
      </c>
      <c r="D173" s="352" t="s">
        <v>1083</v>
      </c>
      <c r="E173" s="352" t="s">
        <v>79</v>
      </c>
      <c r="F173" s="352" t="s">
        <v>92</v>
      </c>
      <c r="G173" s="353" t="s">
        <v>205</v>
      </c>
      <c r="H173" s="354" t="s">
        <v>488</v>
      </c>
      <c r="I173" s="355"/>
      <c r="J173" s="356" t="s">
        <v>776</v>
      </c>
      <c r="K173" s="203" t="s">
        <v>720</v>
      </c>
      <c r="L173" s="208" t="s">
        <v>244</v>
      </c>
      <c r="M173" s="204">
        <v>1</v>
      </c>
      <c r="N173" s="205">
        <v>0</v>
      </c>
      <c r="O173" s="206">
        <v>1</v>
      </c>
      <c r="P173" s="207" t="s">
        <v>489</v>
      </c>
      <c r="Q173" s="208" t="s">
        <v>490</v>
      </c>
      <c r="R173" s="212"/>
      <c r="S173" s="208"/>
    </row>
    <row r="174" spans="1:19" s="44" customFormat="1" ht="91.5" customHeight="1">
      <c r="A174" s="94">
        <v>41</v>
      </c>
      <c r="B174" s="94">
        <v>6</v>
      </c>
      <c r="C174" s="191" t="s">
        <v>497</v>
      </c>
      <c r="D174" s="357" t="s">
        <v>498</v>
      </c>
      <c r="E174" s="357" t="s">
        <v>22</v>
      </c>
      <c r="F174" s="357" t="s">
        <v>499</v>
      </c>
      <c r="G174" s="358" t="s">
        <v>205</v>
      </c>
      <c r="H174" s="359" t="s">
        <v>488</v>
      </c>
      <c r="I174" s="360"/>
      <c r="J174" s="361" t="s">
        <v>776</v>
      </c>
      <c r="K174" s="216" t="s">
        <v>223</v>
      </c>
      <c r="L174" s="218" t="s">
        <v>500</v>
      </c>
      <c r="M174" s="204">
        <v>1</v>
      </c>
      <c r="N174" s="205">
        <v>0</v>
      </c>
      <c r="O174" s="206">
        <v>1</v>
      </c>
      <c r="P174" s="217" t="s">
        <v>501</v>
      </c>
      <c r="Q174" s="218" t="s">
        <v>502</v>
      </c>
      <c r="R174" s="219"/>
      <c r="S174" s="218"/>
    </row>
    <row r="175" spans="1:19" s="44" customFormat="1" ht="91.5" customHeight="1">
      <c r="A175" s="94">
        <v>41</v>
      </c>
      <c r="B175" s="94">
        <v>7</v>
      </c>
      <c r="C175" s="191" t="s">
        <v>487</v>
      </c>
      <c r="D175" s="197" t="s">
        <v>503</v>
      </c>
      <c r="E175" s="197" t="s">
        <v>21</v>
      </c>
      <c r="F175" s="197" t="s">
        <v>86</v>
      </c>
      <c r="G175" s="213" t="s">
        <v>104</v>
      </c>
      <c r="H175" s="214" t="s">
        <v>998</v>
      </c>
      <c r="I175" s="215"/>
      <c r="J175" s="202"/>
      <c r="K175" s="216" t="s">
        <v>223</v>
      </c>
      <c r="L175" s="218" t="s">
        <v>504</v>
      </c>
      <c r="M175" s="204">
        <v>4</v>
      </c>
      <c r="N175" s="205">
        <v>2</v>
      </c>
      <c r="O175" s="206">
        <v>2</v>
      </c>
      <c r="P175" s="217" t="s">
        <v>505</v>
      </c>
      <c r="Q175" s="218" t="s">
        <v>506</v>
      </c>
      <c r="R175" s="219"/>
      <c r="S175" s="218"/>
    </row>
    <row r="176" spans="1:19" s="44" customFormat="1" ht="73.5" customHeight="1">
      <c r="A176" s="94">
        <v>42</v>
      </c>
      <c r="B176" s="94">
        <v>1</v>
      </c>
      <c r="C176" s="191" t="s">
        <v>520</v>
      </c>
      <c r="D176" s="162" t="s">
        <v>521</v>
      </c>
      <c r="E176" s="162" t="s">
        <v>89</v>
      </c>
      <c r="F176" s="162" t="s">
        <v>16</v>
      </c>
      <c r="G176" s="164" t="s">
        <v>156</v>
      </c>
      <c r="H176" s="183" t="s">
        <v>522</v>
      </c>
      <c r="I176" s="169"/>
      <c r="J176" s="182"/>
      <c r="K176" s="162" t="s">
        <v>825</v>
      </c>
      <c r="L176" s="163" t="s">
        <v>903</v>
      </c>
      <c r="M176" s="181">
        <f t="shared" ref="M176:M182" si="7">N176+O176</f>
        <v>2</v>
      </c>
      <c r="N176" s="166">
        <v>1</v>
      </c>
      <c r="O176" s="167">
        <v>1</v>
      </c>
      <c r="P176" s="163" t="s">
        <v>523</v>
      </c>
      <c r="Q176" s="163" t="s">
        <v>524</v>
      </c>
      <c r="R176" s="362" t="s">
        <v>904</v>
      </c>
      <c r="S176" s="363" t="s">
        <v>905</v>
      </c>
    </row>
    <row r="177" spans="1:19" s="14" customFormat="1" ht="73.5" customHeight="1">
      <c r="A177" s="94">
        <v>43</v>
      </c>
      <c r="B177" s="94">
        <v>1</v>
      </c>
      <c r="C177" s="191" t="s">
        <v>507</v>
      </c>
      <c r="D177" s="191" t="s">
        <v>508</v>
      </c>
      <c r="E177" s="191" t="s">
        <v>89</v>
      </c>
      <c r="F177" s="191" t="s">
        <v>16</v>
      </c>
      <c r="G177" s="86" t="s">
        <v>785</v>
      </c>
      <c r="H177" s="196" t="s">
        <v>509</v>
      </c>
      <c r="I177" s="87"/>
      <c r="J177" s="88"/>
      <c r="K177" s="192" t="s">
        <v>1420</v>
      </c>
      <c r="L177" s="193" t="s">
        <v>510</v>
      </c>
      <c r="M177" s="181">
        <f t="shared" si="7"/>
        <v>2</v>
      </c>
      <c r="N177" s="289">
        <v>1</v>
      </c>
      <c r="O177" s="308">
        <v>1</v>
      </c>
      <c r="P177" s="194" t="s">
        <v>511</v>
      </c>
      <c r="Q177" s="254" t="s">
        <v>1413</v>
      </c>
      <c r="R177" s="298" t="s">
        <v>1421</v>
      </c>
      <c r="S177" s="254"/>
    </row>
    <row r="178" spans="1:19" s="14" customFormat="1" ht="93" customHeight="1">
      <c r="A178" s="94">
        <v>43</v>
      </c>
      <c r="B178" s="94">
        <v>2</v>
      </c>
      <c r="C178" s="191" t="s">
        <v>507</v>
      </c>
      <c r="D178" s="191" t="s">
        <v>512</v>
      </c>
      <c r="E178" s="191" t="s">
        <v>79</v>
      </c>
      <c r="F178" s="191" t="s">
        <v>1414</v>
      </c>
      <c r="G178" s="86" t="s">
        <v>81</v>
      </c>
      <c r="H178" s="196" t="s">
        <v>1415</v>
      </c>
      <c r="I178" s="87"/>
      <c r="J178" s="88" t="s">
        <v>781</v>
      </c>
      <c r="K178" s="192" t="s">
        <v>1416</v>
      </c>
      <c r="L178" s="193" t="s">
        <v>513</v>
      </c>
      <c r="M178" s="181">
        <f t="shared" si="7"/>
        <v>1</v>
      </c>
      <c r="N178" s="255">
        <v>0</v>
      </c>
      <c r="O178" s="256">
        <v>1</v>
      </c>
      <c r="P178" s="194" t="s">
        <v>1417</v>
      </c>
      <c r="Q178" s="254" t="s">
        <v>514</v>
      </c>
      <c r="R178" s="298"/>
      <c r="S178" s="254"/>
    </row>
    <row r="179" spans="1:19" s="14" customFormat="1" ht="78.75" customHeight="1">
      <c r="A179" s="94">
        <v>43</v>
      </c>
      <c r="B179" s="94">
        <v>3</v>
      </c>
      <c r="C179" s="191" t="s">
        <v>515</v>
      </c>
      <c r="D179" s="191" t="s">
        <v>516</v>
      </c>
      <c r="E179" s="191" t="s">
        <v>21</v>
      </c>
      <c r="F179" s="191" t="s">
        <v>86</v>
      </c>
      <c r="G179" s="86" t="s">
        <v>60</v>
      </c>
      <c r="H179" s="196" t="s">
        <v>517</v>
      </c>
      <c r="I179" s="87"/>
      <c r="J179" s="88"/>
      <c r="K179" s="192" t="s">
        <v>158</v>
      </c>
      <c r="L179" s="193" t="s">
        <v>518</v>
      </c>
      <c r="M179" s="181">
        <f t="shared" si="7"/>
        <v>4</v>
      </c>
      <c r="N179" s="255">
        <v>2</v>
      </c>
      <c r="O179" s="256">
        <v>2</v>
      </c>
      <c r="P179" s="194" t="s">
        <v>519</v>
      </c>
      <c r="Q179" s="254" t="s">
        <v>1418</v>
      </c>
      <c r="R179" s="364" t="s">
        <v>1419</v>
      </c>
      <c r="S179" s="254"/>
    </row>
    <row r="180" spans="1:19" s="14" customFormat="1" ht="69.75" customHeight="1">
      <c r="A180" s="94">
        <v>44</v>
      </c>
      <c r="B180" s="94">
        <v>1</v>
      </c>
      <c r="C180" s="191" t="s">
        <v>758</v>
      </c>
      <c r="D180" s="162" t="s">
        <v>171</v>
      </c>
      <c r="E180" s="162" t="s">
        <v>89</v>
      </c>
      <c r="F180" s="162" t="s">
        <v>1038</v>
      </c>
      <c r="G180" s="164" t="s">
        <v>156</v>
      </c>
      <c r="H180" s="183" t="s">
        <v>173</v>
      </c>
      <c r="I180" s="169"/>
      <c r="J180" s="182"/>
      <c r="K180" s="165" t="s">
        <v>1039</v>
      </c>
      <c r="L180" s="163" t="s">
        <v>759</v>
      </c>
      <c r="M180" s="181">
        <f t="shared" si="7"/>
        <v>2</v>
      </c>
      <c r="N180" s="166">
        <v>1</v>
      </c>
      <c r="O180" s="167">
        <v>1</v>
      </c>
      <c r="P180" s="163" t="s">
        <v>1040</v>
      </c>
      <c r="Q180" s="163" t="s">
        <v>1041</v>
      </c>
      <c r="R180" s="319"/>
      <c r="S180" s="250"/>
    </row>
    <row r="181" spans="1:19" s="73" customFormat="1" ht="88.5" customHeight="1">
      <c r="A181" s="94">
        <v>44</v>
      </c>
      <c r="B181" s="94">
        <v>2</v>
      </c>
      <c r="C181" s="191" t="s">
        <v>758</v>
      </c>
      <c r="D181" s="162" t="s">
        <v>760</v>
      </c>
      <c r="E181" s="162" t="s">
        <v>89</v>
      </c>
      <c r="F181" s="162" t="s">
        <v>16</v>
      </c>
      <c r="G181" s="164" t="s">
        <v>67</v>
      </c>
      <c r="H181" s="183" t="s">
        <v>761</v>
      </c>
      <c r="I181" s="169"/>
      <c r="J181" s="182"/>
      <c r="K181" s="165" t="s">
        <v>894</v>
      </c>
      <c r="L181" s="163" t="s">
        <v>759</v>
      </c>
      <c r="M181" s="181">
        <f t="shared" si="7"/>
        <v>4</v>
      </c>
      <c r="N181" s="166">
        <v>2</v>
      </c>
      <c r="O181" s="167">
        <v>2</v>
      </c>
      <c r="P181" s="163" t="s">
        <v>762</v>
      </c>
      <c r="Q181" s="163" t="s">
        <v>763</v>
      </c>
      <c r="R181" s="58"/>
      <c r="S181" s="163"/>
    </row>
    <row r="182" spans="1:19" s="14" customFormat="1" ht="88.5" customHeight="1">
      <c r="A182" s="94">
        <v>44</v>
      </c>
      <c r="B182" s="94">
        <v>3</v>
      </c>
      <c r="C182" s="191" t="s">
        <v>764</v>
      </c>
      <c r="D182" s="162" t="s">
        <v>765</v>
      </c>
      <c r="E182" s="162" t="s">
        <v>55</v>
      </c>
      <c r="F182" s="162" t="s">
        <v>55</v>
      </c>
      <c r="G182" s="164" t="s">
        <v>61</v>
      </c>
      <c r="H182" s="183" t="s">
        <v>777</v>
      </c>
      <c r="I182" s="169"/>
      <c r="J182" s="182" t="s">
        <v>1036</v>
      </c>
      <c r="K182" s="244" t="s">
        <v>811</v>
      </c>
      <c r="L182" s="163" t="s">
        <v>759</v>
      </c>
      <c r="M182" s="181">
        <f t="shared" si="7"/>
        <v>1</v>
      </c>
      <c r="N182" s="166">
        <v>0</v>
      </c>
      <c r="O182" s="167">
        <v>1</v>
      </c>
      <c r="P182" s="163" t="s">
        <v>766</v>
      </c>
      <c r="Q182" s="163" t="s">
        <v>1037</v>
      </c>
      <c r="R182" s="58"/>
      <c r="S182" s="163"/>
    </row>
    <row r="183" spans="1:19" s="14" customFormat="1" ht="73.5" customHeight="1">
      <c r="A183" s="94">
        <v>45</v>
      </c>
      <c r="B183" s="94">
        <v>1</v>
      </c>
      <c r="C183" s="191" t="s">
        <v>525</v>
      </c>
      <c r="D183" s="163" t="s">
        <v>526</v>
      </c>
      <c r="E183" s="162" t="s">
        <v>89</v>
      </c>
      <c r="F183" s="162" t="s">
        <v>1038</v>
      </c>
      <c r="G183" s="164" t="s">
        <v>785</v>
      </c>
      <c r="H183" s="183" t="s">
        <v>527</v>
      </c>
      <c r="I183" s="169"/>
      <c r="J183" s="182"/>
      <c r="K183" s="165" t="s">
        <v>1264</v>
      </c>
      <c r="L183" s="163" t="s">
        <v>528</v>
      </c>
      <c r="M183" s="181">
        <v>5</v>
      </c>
      <c r="N183" s="166">
        <v>2</v>
      </c>
      <c r="O183" s="167">
        <v>3</v>
      </c>
      <c r="P183" s="163" t="s">
        <v>529</v>
      </c>
      <c r="Q183" s="163" t="s">
        <v>530</v>
      </c>
      <c r="R183" s="168" t="s">
        <v>1265</v>
      </c>
      <c r="S183" s="163"/>
    </row>
    <row r="184" spans="1:19" s="14" customFormat="1" ht="71.25" customHeight="1">
      <c r="A184" s="94">
        <v>45</v>
      </c>
      <c r="B184" s="94">
        <v>2</v>
      </c>
      <c r="C184" s="191" t="s">
        <v>525</v>
      </c>
      <c r="D184" s="163" t="s">
        <v>531</v>
      </c>
      <c r="E184" s="162" t="s">
        <v>89</v>
      </c>
      <c r="F184" s="162" t="s">
        <v>16</v>
      </c>
      <c r="G184" s="164" t="s">
        <v>785</v>
      </c>
      <c r="H184" s="183" t="s">
        <v>532</v>
      </c>
      <c r="I184" s="169"/>
      <c r="J184" s="182"/>
      <c r="K184" s="165" t="s">
        <v>815</v>
      </c>
      <c r="L184" s="250" t="s">
        <v>528</v>
      </c>
      <c r="M184" s="247">
        <v>5</v>
      </c>
      <c r="N184" s="248">
        <v>1</v>
      </c>
      <c r="O184" s="249">
        <v>4</v>
      </c>
      <c r="P184" s="163" t="s">
        <v>533</v>
      </c>
      <c r="Q184" s="163" t="s">
        <v>530</v>
      </c>
      <c r="R184" s="168" t="s">
        <v>1266</v>
      </c>
      <c r="S184" s="163"/>
    </row>
    <row r="185" spans="1:19" s="14" customFormat="1" ht="66.75" customHeight="1">
      <c r="A185" s="94">
        <v>45</v>
      </c>
      <c r="B185" s="94">
        <v>3</v>
      </c>
      <c r="C185" s="191" t="s">
        <v>525</v>
      </c>
      <c r="D185" s="163" t="s">
        <v>534</v>
      </c>
      <c r="E185" s="162" t="s">
        <v>79</v>
      </c>
      <c r="F185" s="162" t="s">
        <v>535</v>
      </c>
      <c r="G185" s="164" t="s">
        <v>785</v>
      </c>
      <c r="H185" s="183" t="s">
        <v>536</v>
      </c>
      <c r="I185" s="169"/>
      <c r="J185" s="182"/>
      <c r="K185" s="165" t="s">
        <v>936</v>
      </c>
      <c r="L185" s="163" t="s">
        <v>528</v>
      </c>
      <c r="M185" s="181">
        <v>4</v>
      </c>
      <c r="N185" s="166">
        <v>2</v>
      </c>
      <c r="O185" s="167">
        <v>2</v>
      </c>
      <c r="P185" s="163" t="s">
        <v>537</v>
      </c>
      <c r="Q185" s="163" t="s">
        <v>530</v>
      </c>
      <c r="R185" s="168" t="s">
        <v>1267</v>
      </c>
      <c r="S185" s="163"/>
    </row>
    <row r="186" spans="1:19" s="14" customFormat="1" ht="65.25" customHeight="1">
      <c r="A186" s="94">
        <v>45</v>
      </c>
      <c r="B186" s="94">
        <v>4</v>
      </c>
      <c r="C186" s="191" t="s">
        <v>525</v>
      </c>
      <c r="D186" s="163" t="s">
        <v>538</v>
      </c>
      <c r="E186" s="162" t="s">
        <v>89</v>
      </c>
      <c r="F186" s="162" t="s">
        <v>217</v>
      </c>
      <c r="G186" s="164" t="s">
        <v>785</v>
      </c>
      <c r="H186" s="183" t="s">
        <v>539</v>
      </c>
      <c r="I186" s="169"/>
      <c r="J186" s="182"/>
      <c r="K186" s="165" t="s">
        <v>1262</v>
      </c>
      <c r="L186" s="163" t="s">
        <v>528</v>
      </c>
      <c r="M186" s="181">
        <v>3</v>
      </c>
      <c r="N186" s="166">
        <v>1</v>
      </c>
      <c r="O186" s="167">
        <v>2</v>
      </c>
      <c r="P186" s="163" t="s">
        <v>540</v>
      </c>
      <c r="Q186" s="163" t="s">
        <v>530</v>
      </c>
      <c r="R186" s="168" t="s">
        <v>1263</v>
      </c>
      <c r="S186" s="163"/>
    </row>
    <row r="187" spans="1:19" s="14" customFormat="1" ht="78.75" customHeight="1">
      <c r="A187" s="94">
        <v>45</v>
      </c>
      <c r="B187" s="94">
        <v>5</v>
      </c>
      <c r="C187" s="191" t="s">
        <v>525</v>
      </c>
      <c r="D187" s="163" t="s">
        <v>541</v>
      </c>
      <c r="E187" s="162" t="s">
        <v>55</v>
      </c>
      <c r="F187" s="162" t="s">
        <v>55</v>
      </c>
      <c r="G187" s="164" t="s">
        <v>67</v>
      </c>
      <c r="H187" s="183" t="s">
        <v>542</v>
      </c>
      <c r="I187" s="169"/>
      <c r="J187" s="182"/>
      <c r="K187" s="165" t="s">
        <v>94</v>
      </c>
      <c r="L187" s="250" t="s">
        <v>528</v>
      </c>
      <c r="M187" s="247">
        <v>4</v>
      </c>
      <c r="N187" s="248">
        <v>2</v>
      </c>
      <c r="O187" s="249">
        <v>2</v>
      </c>
      <c r="P187" s="163" t="s">
        <v>543</v>
      </c>
      <c r="Q187" s="163" t="s">
        <v>530</v>
      </c>
      <c r="R187" s="168" t="s">
        <v>1268</v>
      </c>
      <c r="S187" s="163"/>
    </row>
    <row r="188" spans="1:19" s="14" customFormat="1" ht="78.75" customHeight="1">
      <c r="A188" s="94">
        <v>45</v>
      </c>
      <c r="B188" s="94">
        <v>6</v>
      </c>
      <c r="C188" s="191" t="s">
        <v>525</v>
      </c>
      <c r="D188" s="162" t="s">
        <v>544</v>
      </c>
      <c r="E188" s="162" t="s">
        <v>24</v>
      </c>
      <c r="F188" s="162" t="s">
        <v>1269</v>
      </c>
      <c r="G188" s="164" t="s">
        <v>67</v>
      </c>
      <c r="H188" s="183" t="s">
        <v>19</v>
      </c>
      <c r="I188" s="169"/>
      <c r="J188" s="182"/>
      <c r="K188" s="165" t="s">
        <v>94</v>
      </c>
      <c r="L188" s="163" t="s">
        <v>545</v>
      </c>
      <c r="M188" s="181">
        <v>3</v>
      </c>
      <c r="N188" s="166">
        <v>2</v>
      </c>
      <c r="O188" s="167">
        <v>1</v>
      </c>
      <c r="P188" s="163" t="s">
        <v>546</v>
      </c>
      <c r="Q188" s="163" t="s">
        <v>547</v>
      </c>
      <c r="R188" s="42" t="s">
        <v>1270</v>
      </c>
      <c r="S188" s="163"/>
    </row>
    <row r="189" spans="1:19" s="14" customFormat="1" ht="78.75" customHeight="1">
      <c r="A189" s="94">
        <v>45</v>
      </c>
      <c r="B189" s="94">
        <v>7</v>
      </c>
      <c r="C189" s="191" t="s">
        <v>1574</v>
      </c>
      <c r="D189" s="162" t="s">
        <v>1575</v>
      </c>
      <c r="E189" s="162" t="s">
        <v>1542</v>
      </c>
      <c r="F189" s="162" t="s">
        <v>216</v>
      </c>
      <c r="G189" s="164" t="s">
        <v>205</v>
      </c>
      <c r="H189" s="183" t="s">
        <v>669</v>
      </c>
      <c r="I189" s="169"/>
      <c r="J189" s="182" t="s">
        <v>1571</v>
      </c>
      <c r="K189" s="165" t="s">
        <v>207</v>
      </c>
      <c r="L189" s="163" t="s">
        <v>1576</v>
      </c>
      <c r="M189" s="181">
        <v>0</v>
      </c>
      <c r="N189" s="166">
        <v>0</v>
      </c>
      <c r="O189" s="167">
        <v>0</v>
      </c>
      <c r="P189" s="163" t="s">
        <v>1577</v>
      </c>
      <c r="Q189" s="163" t="s">
        <v>1578</v>
      </c>
      <c r="R189" s="42"/>
      <c r="S189" s="163"/>
    </row>
    <row r="190" spans="1:19" s="14" customFormat="1" ht="78.75" customHeight="1">
      <c r="A190" s="94">
        <v>45</v>
      </c>
      <c r="B190" s="94">
        <v>8</v>
      </c>
      <c r="C190" s="191" t="s">
        <v>1574</v>
      </c>
      <c r="D190" s="162" t="s">
        <v>1575</v>
      </c>
      <c r="E190" s="162" t="s">
        <v>1579</v>
      </c>
      <c r="F190" s="162" t="s">
        <v>1572</v>
      </c>
      <c r="G190" s="164" t="s">
        <v>205</v>
      </c>
      <c r="H190" s="183" t="s">
        <v>669</v>
      </c>
      <c r="I190" s="169"/>
      <c r="J190" s="182" t="s">
        <v>1573</v>
      </c>
      <c r="K190" s="165" t="s">
        <v>207</v>
      </c>
      <c r="L190" s="163" t="s">
        <v>1576</v>
      </c>
      <c r="M190" s="181">
        <v>0</v>
      </c>
      <c r="N190" s="166">
        <v>0</v>
      </c>
      <c r="O190" s="167">
        <v>0</v>
      </c>
      <c r="P190" s="163" t="s">
        <v>1580</v>
      </c>
      <c r="Q190" s="163" t="s">
        <v>1578</v>
      </c>
      <c r="R190" s="42"/>
      <c r="S190" s="163"/>
    </row>
    <row r="191" spans="1:19" s="14" customFormat="1" ht="78.75" customHeight="1">
      <c r="A191" s="393">
        <v>45</v>
      </c>
      <c r="B191" s="393">
        <v>9</v>
      </c>
      <c r="C191" s="191" t="s">
        <v>525</v>
      </c>
      <c r="D191" s="191" t="s">
        <v>1575</v>
      </c>
      <c r="E191" s="191" t="s">
        <v>1541</v>
      </c>
      <c r="F191" s="191" t="s">
        <v>341</v>
      </c>
      <c r="G191" s="405" t="s">
        <v>205</v>
      </c>
      <c r="H191" s="196" t="s">
        <v>669</v>
      </c>
      <c r="I191" s="87"/>
      <c r="J191" s="88" t="s">
        <v>1581</v>
      </c>
      <c r="K191" s="192" t="s">
        <v>1009</v>
      </c>
      <c r="L191" s="193" t="s">
        <v>1576</v>
      </c>
      <c r="M191" s="181">
        <f t="shared" ref="M191" si="8">N191+O191</f>
        <v>0</v>
      </c>
      <c r="N191" s="255">
        <v>0</v>
      </c>
      <c r="O191" s="256">
        <v>0</v>
      </c>
      <c r="P191" s="250" t="s">
        <v>1582</v>
      </c>
      <c r="Q191" s="250" t="s">
        <v>1578</v>
      </c>
      <c r="R191" s="150"/>
      <c r="S191" s="193"/>
    </row>
    <row r="192" spans="1:19" s="14" customFormat="1" ht="60" customHeight="1">
      <c r="A192" s="94">
        <v>46</v>
      </c>
      <c r="B192" s="94">
        <v>1</v>
      </c>
      <c r="C192" s="191" t="s">
        <v>548</v>
      </c>
      <c r="D192" s="162" t="s">
        <v>549</v>
      </c>
      <c r="E192" s="162" t="s">
        <v>89</v>
      </c>
      <c r="F192" s="162" t="s">
        <v>217</v>
      </c>
      <c r="G192" s="164" t="s">
        <v>156</v>
      </c>
      <c r="H192" s="183" t="s">
        <v>550</v>
      </c>
      <c r="I192" s="169"/>
      <c r="J192" s="182"/>
      <c r="K192" s="165" t="s">
        <v>959</v>
      </c>
      <c r="L192" s="163" t="s">
        <v>551</v>
      </c>
      <c r="M192" s="181">
        <f>N192+O192</f>
        <v>6</v>
      </c>
      <c r="N192" s="166">
        <v>3</v>
      </c>
      <c r="O192" s="167">
        <v>3</v>
      </c>
      <c r="P192" s="163" t="s">
        <v>552</v>
      </c>
      <c r="Q192" s="163" t="s">
        <v>553</v>
      </c>
      <c r="R192" s="168" t="s">
        <v>1137</v>
      </c>
      <c r="S192" s="163"/>
    </row>
    <row r="193" spans="1:19" s="14" customFormat="1" ht="91.5" customHeight="1">
      <c r="A193" s="94">
        <v>46</v>
      </c>
      <c r="B193" s="94">
        <v>2</v>
      </c>
      <c r="C193" s="191" t="s">
        <v>554</v>
      </c>
      <c r="D193" s="162" t="s">
        <v>555</v>
      </c>
      <c r="E193" s="162" t="s">
        <v>21</v>
      </c>
      <c r="F193" s="162" t="s">
        <v>86</v>
      </c>
      <c r="G193" s="164" t="s">
        <v>61</v>
      </c>
      <c r="H193" s="183" t="s">
        <v>82</v>
      </c>
      <c r="I193" s="169"/>
      <c r="J193" s="243" t="s">
        <v>1136</v>
      </c>
      <c r="K193" s="165" t="s">
        <v>87</v>
      </c>
      <c r="L193" s="163" t="s">
        <v>551</v>
      </c>
      <c r="M193" s="181">
        <v>0</v>
      </c>
      <c r="N193" s="166">
        <v>0</v>
      </c>
      <c r="O193" s="167">
        <v>0</v>
      </c>
      <c r="P193" s="163" t="s">
        <v>556</v>
      </c>
      <c r="Q193" s="163" t="s">
        <v>557</v>
      </c>
      <c r="R193" s="42" t="s">
        <v>1138</v>
      </c>
      <c r="S193" s="68"/>
    </row>
    <row r="194" spans="1:19" s="14" customFormat="1" ht="91.5" customHeight="1">
      <c r="A194" s="342">
        <v>46</v>
      </c>
      <c r="B194" s="342">
        <v>3</v>
      </c>
      <c r="C194" s="296" t="s">
        <v>554</v>
      </c>
      <c r="D194" s="239" t="s">
        <v>1129</v>
      </c>
      <c r="E194" s="239" t="s">
        <v>22</v>
      </c>
      <c r="F194" s="239" t="s">
        <v>92</v>
      </c>
      <c r="G194" s="240" t="s">
        <v>902</v>
      </c>
      <c r="H194" s="241" t="s">
        <v>1130</v>
      </c>
      <c r="I194" s="242"/>
      <c r="J194" s="243" t="s">
        <v>1131</v>
      </c>
      <c r="K194" s="244" t="s">
        <v>1132</v>
      </c>
      <c r="L194" s="250" t="s">
        <v>551</v>
      </c>
      <c r="M194" s="247">
        <f>N194+O194</f>
        <v>0</v>
      </c>
      <c r="N194" s="248">
        <v>0</v>
      </c>
      <c r="O194" s="249">
        <v>0</v>
      </c>
      <c r="P194" s="250" t="s">
        <v>1133</v>
      </c>
      <c r="Q194" s="250" t="s">
        <v>1134</v>
      </c>
      <c r="R194" s="252" t="s">
        <v>1135</v>
      </c>
      <c r="S194" s="250"/>
    </row>
    <row r="195" spans="1:19" s="14" customFormat="1" ht="91.5" customHeight="1">
      <c r="A195" s="342">
        <v>47</v>
      </c>
      <c r="B195" s="342">
        <v>1</v>
      </c>
      <c r="C195" s="296" t="s">
        <v>1501</v>
      </c>
      <c r="D195" s="288" t="s">
        <v>1502</v>
      </c>
      <c r="E195" s="288" t="s">
        <v>1481</v>
      </c>
      <c r="F195" s="288" t="s">
        <v>1503</v>
      </c>
      <c r="G195" s="289" t="s">
        <v>1111</v>
      </c>
      <c r="H195" s="348" t="s">
        <v>1504</v>
      </c>
      <c r="I195" s="289"/>
      <c r="J195" s="295" t="s">
        <v>772</v>
      </c>
      <c r="K195" s="290" t="s">
        <v>1505</v>
      </c>
      <c r="L195" s="293" t="s">
        <v>1506</v>
      </c>
      <c r="M195" s="247">
        <f t="shared" ref="M195:M196" si="9">N195+O195</f>
        <v>0</v>
      </c>
      <c r="N195" s="291">
        <v>0</v>
      </c>
      <c r="O195" s="292">
        <v>0</v>
      </c>
      <c r="P195" s="293" t="s">
        <v>1507</v>
      </c>
      <c r="Q195" s="293" t="s">
        <v>1508</v>
      </c>
      <c r="R195" s="365" t="s">
        <v>1509</v>
      </c>
      <c r="S195" s="288"/>
    </row>
    <row r="196" spans="1:19" s="14" customFormat="1" ht="126.75" customHeight="1">
      <c r="A196" s="342">
        <v>47</v>
      </c>
      <c r="B196" s="342">
        <v>2</v>
      </c>
      <c r="C196" s="296" t="s">
        <v>1501</v>
      </c>
      <c r="D196" s="288" t="s">
        <v>1510</v>
      </c>
      <c r="E196" s="288" t="s">
        <v>804</v>
      </c>
      <c r="F196" s="288" t="s">
        <v>884</v>
      </c>
      <c r="G196" s="289" t="s">
        <v>61</v>
      </c>
      <c r="H196" s="348" t="s">
        <v>1301</v>
      </c>
      <c r="I196" s="289"/>
      <c r="J196" s="295" t="s">
        <v>1511</v>
      </c>
      <c r="K196" s="290" t="s">
        <v>87</v>
      </c>
      <c r="L196" s="293" t="s">
        <v>1512</v>
      </c>
      <c r="M196" s="247">
        <f t="shared" si="9"/>
        <v>0</v>
      </c>
      <c r="N196" s="291">
        <v>0</v>
      </c>
      <c r="O196" s="292">
        <v>0</v>
      </c>
      <c r="P196" s="293" t="s">
        <v>1513</v>
      </c>
      <c r="Q196" s="293" t="s">
        <v>1514</v>
      </c>
      <c r="R196" s="294"/>
      <c r="S196" s="288"/>
    </row>
    <row r="197" spans="1:19" s="14" customFormat="1" ht="75" customHeight="1">
      <c r="A197" s="94">
        <v>48</v>
      </c>
      <c r="B197" s="94">
        <v>1</v>
      </c>
      <c r="C197" s="191" t="s">
        <v>558</v>
      </c>
      <c r="D197" s="162" t="s">
        <v>559</v>
      </c>
      <c r="E197" s="162" t="s">
        <v>898</v>
      </c>
      <c r="F197" s="162" t="s">
        <v>899</v>
      </c>
      <c r="G197" s="164" t="s">
        <v>785</v>
      </c>
      <c r="H197" s="183" t="s">
        <v>15</v>
      </c>
      <c r="I197" s="169"/>
      <c r="J197" s="182"/>
      <c r="K197" s="165" t="s">
        <v>1101</v>
      </c>
      <c r="L197" s="163" t="s">
        <v>560</v>
      </c>
      <c r="M197" s="181">
        <f>N197+O197</f>
        <v>2</v>
      </c>
      <c r="N197" s="166">
        <v>1</v>
      </c>
      <c r="O197" s="167">
        <v>1</v>
      </c>
      <c r="P197" s="163" t="s">
        <v>1103</v>
      </c>
      <c r="Q197" s="163" t="s">
        <v>907</v>
      </c>
      <c r="R197" s="168" t="s">
        <v>1104</v>
      </c>
      <c r="S197" s="168"/>
    </row>
    <row r="198" spans="1:19" s="44" customFormat="1" ht="69.75" customHeight="1">
      <c r="A198" s="94">
        <v>48</v>
      </c>
      <c r="B198" s="94">
        <v>2</v>
      </c>
      <c r="C198" s="191" t="s">
        <v>558</v>
      </c>
      <c r="D198" s="162" t="s">
        <v>561</v>
      </c>
      <c r="E198" s="162" t="s">
        <v>89</v>
      </c>
      <c r="F198" s="162" t="s">
        <v>16</v>
      </c>
      <c r="G198" s="164" t="s">
        <v>785</v>
      </c>
      <c r="H198" s="183" t="s">
        <v>562</v>
      </c>
      <c r="I198" s="169"/>
      <c r="J198" s="182"/>
      <c r="K198" s="165" t="s">
        <v>563</v>
      </c>
      <c r="L198" s="163" t="s">
        <v>560</v>
      </c>
      <c r="M198" s="181">
        <f>N198+O198</f>
        <v>3</v>
      </c>
      <c r="N198" s="289">
        <v>1</v>
      </c>
      <c r="O198" s="167">
        <v>2</v>
      </c>
      <c r="P198" s="163" t="s">
        <v>908</v>
      </c>
      <c r="Q198" s="163" t="s">
        <v>907</v>
      </c>
      <c r="R198" s="168" t="s">
        <v>564</v>
      </c>
      <c r="S198" s="168"/>
    </row>
    <row r="199" spans="1:19" s="14" customFormat="1" ht="69.75" customHeight="1">
      <c r="A199" s="94">
        <v>48</v>
      </c>
      <c r="B199" s="94">
        <v>3</v>
      </c>
      <c r="C199" s="191" t="s">
        <v>558</v>
      </c>
      <c r="D199" s="162" t="s">
        <v>565</v>
      </c>
      <c r="E199" s="162" t="s">
        <v>321</v>
      </c>
      <c r="F199" s="162" t="s">
        <v>909</v>
      </c>
      <c r="G199" s="164" t="s">
        <v>785</v>
      </c>
      <c r="H199" s="183" t="s">
        <v>566</v>
      </c>
      <c r="I199" s="169"/>
      <c r="J199" s="182"/>
      <c r="K199" s="165" t="s">
        <v>1102</v>
      </c>
      <c r="L199" s="163" t="s">
        <v>560</v>
      </c>
      <c r="M199" s="181">
        <v>2</v>
      </c>
      <c r="N199" s="166">
        <v>1</v>
      </c>
      <c r="O199" s="167">
        <v>1</v>
      </c>
      <c r="P199" s="163" t="s">
        <v>567</v>
      </c>
      <c r="Q199" s="163" t="s">
        <v>907</v>
      </c>
      <c r="R199" s="42" t="s">
        <v>568</v>
      </c>
      <c r="S199" s="174"/>
    </row>
    <row r="200" spans="1:19" s="44" customFormat="1" ht="60" customHeight="1">
      <c r="A200" s="94">
        <v>49</v>
      </c>
      <c r="B200" s="94">
        <v>1</v>
      </c>
      <c r="C200" s="191" t="s">
        <v>569</v>
      </c>
      <c r="D200" s="162" t="s">
        <v>247</v>
      </c>
      <c r="E200" s="162" t="s">
        <v>11</v>
      </c>
      <c r="F200" s="162" t="s">
        <v>59</v>
      </c>
      <c r="G200" s="164" t="s">
        <v>156</v>
      </c>
      <c r="H200" s="183" t="s">
        <v>570</v>
      </c>
      <c r="I200" s="169"/>
      <c r="J200" s="182"/>
      <c r="K200" s="165" t="s">
        <v>243</v>
      </c>
      <c r="L200" s="163"/>
      <c r="M200" s="181">
        <f t="shared" ref="M200:M213" si="10">N200+O200</f>
        <v>1</v>
      </c>
      <c r="N200" s="69">
        <v>1</v>
      </c>
      <c r="O200" s="70">
        <v>0</v>
      </c>
      <c r="P200" s="163"/>
      <c r="Q200" s="163" t="s">
        <v>571</v>
      </c>
      <c r="R200" s="168" t="s">
        <v>572</v>
      </c>
      <c r="S200" s="168"/>
    </row>
    <row r="201" spans="1:19" s="44" customFormat="1" ht="60" customHeight="1">
      <c r="A201" s="94">
        <v>49</v>
      </c>
      <c r="B201" s="94">
        <v>2</v>
      </c>
      <c r="C201" s="191" t="s">
        <v>569</v>
      </c>
      <c r="D201" s="162" t="s">
        <v>573</v>
      </c>
      <c r="E201" s="162" t="s">
        <v>89</v>
      </c>
      <c r="F201" s="162" t="s">
        <v>217</v>
      </c>
      <c r="G201" s="164" t="s">
        <v>785</v>
      </c>
      <c r="H201" s="183" t="s">
        <v>15</v>
      </c>
      <c r="I201" s="169"/>
      <c r="J201" s="182"/>
      <c r="K201" s="165" t="s">
        <v>860</v>
      </c>
      <c r="L201" s="163" t="s">
        <v>244</v>
      </c>
      <c r="M201" s="181">
        <f t="shared" si="10"/>
        <v>4</v>
      </c>
      <c r="N201" s="69">
        <v>2</v>
      </c>
      <c r="O201" s="70">
        <v>2</v>
      </c>
      <c r="P201" s="163" t="s">
        <v>574</v>
      </c>
      <c r="Q201" s="163" t="s">
        <v>575</v>
      </c>
      <c r="R201" s="168" t="s">
        <v>910</v>
      </c>
      <c r="S201" s="168"/>
    </row>
    <row r="202" spans="1:19" s="117" customFormat="1" ht="95.1" customHeight="1">
      <c r="A202" s="94">
        <v>50</v>
      </c>
      <c r="B202" s="94">
        <v>1</v>
      </c>
      <c r="C202" s="280" t="s">
        <v>576</v>
      </c>
      <c r="D202" s="170" t="s">
        <v>577</v>
      </c>
      <c r="E202" s="170" t="s">
        <v>791</v>
      </c>
      <c r="F202" s="170" t="s">
        <v>1097</v>
      </c>
      <c r="G202" s="61" t="s">
        <v>1163</v>
      </c>
      <c r="H202" s="183" t="s">
        <v>82</v>
      </c>
      <c r="I202" s="62"/>
      <c r="J202" s="171" t="s">
        <v>578</v>
      </c>
      <c r="K202" s="172" t="s">
        <v>822</v>
      </c>
      <c r="L202" s="173" t="s">
        <v>579</v>
      </c>
      <c r="M202" s="153">
        <f t="shared" si="10"/>
        <v>0</v>
      </c>
      <c r="N202" s="176">
        <v>0</v>
      </c>
      <c r="O202" s="177">
        <v>0</v>
      </c>
      <c r="P202" s="173" t="s">
        <v>580</v>
      </c>
      <c r="Q202" s="173" t="s">
        <v>581</v>
      </c>
      <c r="R202" s="116" t="s">
        <v>1164</v>
      </c>
      <c r="S202" s="170"/>
    </row>
    <row r="203" spans="1:19" s="117" customFormat="1" ht="95.1" customHeight="1">
      <c r="A203" s="94">
        <v>50</v>
      </c>
      <c r="B203" s="94">
        <v>2</v>
      </c>
      <c r="C203" s="280" t="s">
        <v>576</v>
      </c>
      <c r="D203" s="170" t="s">
        <v>577</v>
      </c>
      <c r="E203" s="170" t="s">
        <v>791</v>
      </c>
      <c r="F203" s="170" t="s">
        <v>1152</v>
      </c>
      <c r="G203" s="61" t="s">
        <v>81</v>
      </c>
      <c r="H203" s="183" t="s">
        <v>82</v>
      </c>
      <c r="I203" s="169"/>
      <c r="J203" s="171" t="s">
        <v>578</v>
      </c>
      <c r="K203" s="172" t="s">
        <v>822</v>
      </c>
      <c r="L203" s="173" t="s">
        <v>579</v>
      </c>
      <c r="M203" s="153">
        <f t="shared" si="10"/>
        <v>0</v>
      </c>
      <c r="N203" s="176">
        <v>0</v>
      </c>
      <c r="O203" s="177">
        <v>0</v>
      </c>
      <c r="P203" s="173" t="s">
        <v>580</v>
      </c>
      <c r="Q203" s="173" t="s">
        <v>581</v>
      </c>
      <c r="R203" s="116" t="s">
        <v>1142</v>
      </c>
      <c r="S203" s="170"/>
    </row>
    <row r="204" spans="1:19" s="117" customFormat="1" ht="95.1" customHeight="1">
      <c r="A204" s="94">
        <v>50</v>
      </c>
      <c r="B204" s="94">
        <v>3</v>
      </c>
      <c r="C204" s="280" t="s">
        <v>576</v>
      </c>
      <c r="D204" s="170" t="s">
        <v>577</v>
      </c>
      <c r="E204" s="170" t="s">
        <v>893</v>
      </c>
      <c r="F204" s="170" t="s">
        <v>805</v>
      </c>
      <c r="G204" s="61" t="s">
        <v>81</v>
      </c>
      <c r="H204" s="183" t="s">
        <v>82</v>
      </c>
      <c r="I204" s="62"/>
      <c r="J204" s="171" t="s">
        <v>578</v>
      </c>
      <c r="K204" s="172" t="s">
        <v>822</v>
      </c>
      <c r="L204" s="173" t="s">
        <v>579</v>
      </c>
      <c r="M204" s="153">
        <f t="shared" si="10"/>
        <v>0</v>
      </c>
      <c r="N204" s="176">
        <v>0</v>
      </c>
      <c r="O204" s="177">
        <v>0</v>
      </c>
      <c r="P204" s="173" t="s">
        <v>580</v>
      </c>
      <c r="Q204" s="173" t="s">
        <v>581</v>
      </c>
      <c r="R204" s="116" t="s">
        <v>1142</v>
      </c>
      <c r="S204" s="170"/>
    </row>
    <row r="205" spans="1:19" s="117" customFormat="1" ht="95.1" customHeight="1">
      <c r="A205" s="94">
        <v>50</v>
      </c>
      <c r="B205" s="94">
        <v>4</v>
      </c>
      <c r="C205" s="280" t="s">
        <v>576</v>
      </c>
      <c r="D205" s="170" t="s">
        <v>577</v>
      </c>
      <c r="E205" s="170" t="s">
        <v>869</v>
      </c>
      <c r="F205" s="170" t="s">
        <v>1153</v>
      </c>
      <c r="G205" s="61" t="s">
        <v>81</v>
      </c>
      <c r="H205" s="183" t="s">
        <v>82</v>
      </c>
      <c r="I205" s="62"/>
      <c r="J205" s="171" t="s">
        <v>578</v>
      </c>
      <c r="K205" s="172" t="s">
        <v>822</v>
      </c>
      <c r="L205" s="173" t="s">
        <v>579</v>
      </c>
      <c r="M205" s="153">
        <f t="shared" si="10"/>
        <v>0</v>
      </c>
      <c r="N205" s="176">
        <v>0</v>
      </c>
      <c r="O205" s="177">
        <v>0</v>
      </c>
      <c r="P205" s="173" t="s">
        <v>580</v>
      </c>
      <c r="Q205" s="173" t="s">
        <v>581</v>
      </c>
      <c r="R205" s="116" t="s">
        <v>1142</v>
      </c>
      <c r="S205" s="170"/>
    </row>
    <row r="206" spans="1:19" s="117" customFormat="1" ht="95.1" customHeight="1">
      <c r="A206" s="94">
        <v>50</v>
      </c>
      <c r="B206" s="94">
        <v>5</v>
      </c>
      <c r="C206" s="280" t="s">
        <v>576</v>
      </c>
      <c r="D206" s="170" t="s">
        <v>577</v>
      </c>
      <c r="E206" s="170" t="s">
        <v>1154</v>
      </c>
      <c r="F206" s="170" t="s">
        <v>1155</v>
      </c>
      <c r="G206" s="61" t="s">
        <v>81</v>
      </c>
      <c r="H206" s="183" t="s">
        <v>82</v>
      </c>
      <c r="I206" s="169"/>
      <c r="J206" s="171" t="s">
        <v>578</v>
      </c>
      <c r="K206" s="172" t="s">
        <v>822</v>
      </c>
      <c r="L206" s="173" t="s">
        <v>579</v>
      </c>
      <c r="M206" s="153">
        <f t="shared" si="10"/>
        <v>0</v>
      </c>
      <c r="N206" s="176">
        <v>0</v>
      </c>
      <c r="O206" s="177">
        <v>0</v>
      </c>
      <c r="P206" s="173" t="s">
        <v>580</v>
      </c>
      <c r="Q206" s="173" t="s">
        <v>581</v>
      </c>
      <c r="R206" s="116" t="s">
        <v>1142</v>
      </c>
      <c r="S206" s="170"/>
    </row>
    <row r="207" spans="1:19" s="117" customFormat="1" ht="95.1" customHeight="1">
      <c r="A207" s="94">
        <v>50</v>
      </c>
      <c r="B207" s="94">
        <v>6</v>
      </c>
      <c r="C207" s="280" t="s">
        <v>576</v>
      </c>
      <c r="D207" s="170" t="s">
        <v>577</v>
      </c>
      <c r="E207" s="170" t="s">
        <v>71</v>
      </c>
      <c r="F207" s="170" t="s">
        <v>71</v>
      </c>
      <c r="G207" s="166" t="s">
        <v>81</v>
      </c>
      <c r="H207" s="183" t="s">
        <v>82</v>
      </c>
      <c r="I207" s="62"/>
      <c r="J207" s="171" t="s">
        <v>578</v>
      </c>
      <c r="K207" s="172" t="s">
        <v>822</v>
      </c>
      <c r="L207" s="173" t="s">
        <v>579</v>
      </c>
      <c r="M207" s="153">
        <f t="shared" si="10"/>
        <v>0</v>
      </c>
      <c r="N207" s="176">
        <v>0</v>
      </c>
      <c r="O207" s="177">
        <v>0</v>
      </c>
      <c r="P207" s="173" t="s">
        <v>580</v>
      </c>
      <c r="Q207" s="173" t="s">
        <v>581</v>
      </c>
      <c r="R207" s="116" t="s">
        <v>1142</v>
      </c>
      <c r="S207" s="170"/>
    </row>
    <row r="208" spans="1:19" s="117" customFormat="1" ht="95.1" customHeight="1">
      <c r="A208" s="94">
        <v>50</v>
      </c>
      <c r="B208" s="94">
        <v>7</v>
      </c>
      <c r="C208" s="280" t="s">
        <v>576</v>
      </c>
      <c r="D208" s="170" t="s">
        <v>577</v>
      </c>
      <c r="E208" s="170" t="s">
        <v>1156</v>
      </c>
      <c r="F208" s="170" t="s">
        <v>1157</v>
      </c>
      <c r="G208" s="61" t="s">
        <v>81</v>
      </c>
      <c r="H208" s="183" t="s">
        <v>82</v>
      </c>
      <c r="I208" s="62"/>
      <c r="J208" s="171" t="s">
        <v>578</v>
      </c>
      <c r="K208" s="172" t="s">
        <v>822</v>
      </c>
      <c r="L208" s="173" t="s">
        <v>579</v>
      </c>
      <c r="M208" s="153">
        <f t="shared" si="10"/>
        <v>0</v>
      </c>
      <c r="N208" s="176">
        <v>0</v>
      </c>
      <c r="O208" s="177">
        <v>0</v>
      </c>
      <c r="P208" s="173" t="s">
        <v>580</v>
      </c>
      <c r="Q208" s="173" t="s">
        <v>581</v>
      </c>
      <c r="R208" s="116" t="s">
        <v>1142</v>
      </c>
      <c r="S208" s="170"/>
    </row>
    <row r="209" spans="1:19" s="117" customFormat="1" ht="95.1" customHeight="1">
      <c r="A209" s="94">
        <v>50</v>
      </c>
      <c r="B209" s="94">
        <v>8</v>
      </c>
      <c r="C209" s="280" t="s">
        <v>576</v>
      </c>
      <c r="D209" s="170" t="s">
        <v>577</v>
      </c>
      <c r="E209" s="170" t="s">
        <v>89</v>
      </c>
      <c r="F209" s="170" t="s">
        <v>582</v>
      </c>
      <c r="G209" s="61" t="s">
        <v>81</v>
      </c>
      <c r="H209" s="183" t="s">
        <v>82</v>
      </c>
      <c r="I209" s="62"/>
      <c r="J209" s="171" t="s">
        <v>578</v>
      </c>
      <c r="K209" s="172" t="s">
        <v>822</v>
      </c>
      <c r="L209" s="173" t="s">
        <v>579</v>
      </c>
      <c r="M209" s="153">
        <f t="shared" si="10"/>
        <v>0</v>
      </c>
      <c r="N209" s="176">
        <v>0</v>
      </c>
      <c r="O209" s="177">
        <v>0</v>
      </c>
      <c r="P209" s="173" t="s">
        <v>580</v>
      </c>
      <c r="Q209" s="173" t="s">
        <v>581</v>
      </c>
      <c r="R209" s="116" t="s">
        <v>1142</v>
      </c>
      <c r="S209" s="170"/>
    </row>
    <row r="210" spans="1:19" s="117" customFormat="1" ht="95.1" customHeight="1">
      <c r="A210" s="94">
        <v>50</v>
      </c>
      <c r="B210" s="94">
        <v>9</v>
      </c>
      <c r="C210" s="280" t="s">
        <v>576</v>
      </c>
      <c r="D210" s="170" t="s">
        <v>577</v>
      </c>
      <c r="E210" s="170" t="s">
        <v>89</v>
      </c>
      <c r="F210" s="170" t="s">
        <v>1038</v>
      </c>
      <c r="G210" s="61" t="s">
        <v>81</v>
      </c>
      <c r="H210" s="183" t="s">
        <v>82</v>
      </c>
      <c r="I210" s="169"/>
      <c r="J210" s="171" t="s">
        <v>578</v>
      </c>
      <c r="K210" s="172" t="s">
        <v>822</v>
      </c>
      <c r="L210" s="173" t="s">
        <v>579</v>
      </c>
      <c r="M210" s="153">
        <f t="shared" si="10"/>
        <v>0</v>
      </c>
      <c r="N210" s="176">
        <v>0</v>
      </c>
      <c r="O210" s="177">
        <v>0</v>
      </c>
      <c r="P210" s="173" t="s">
        <v>580</v>
      </c>
      <c r="Q210" s="173" t="s">
        <v>581</v>
      </c>
      <c r="R210" s="116" t="s">
        <v>1142</v>
      </c>
      <c r="S210" s="170"/>
    </row>
    <row r="211" spans="1:19" s="117" customFormat="1" ht="95.1" customHeight="1">
      <c r="A211" s="94">
        <v>50</v>
      </c>
      <c r="B211" s="94">
        <v>10</v>
      </c>
      <c r="C211" s="280" t="s">
        <v>576</v>
      </c>
      <c r="D211" s="170" t="s">
        <v>577</v>
      </c>
      <c r="E211" s="170" t="s">
        <v>79</v>
      </c>
      <c r="F211" s="170" t="s">
        <v>80</v>
      </c>
      <c r="G211" s="61" t="s">
        <v>81</v>
      </c>
      <c r="H211" s="183" t="s">
        <v>82</v>
      </c>
      <c r="I211" s="62"/>
      <c r="J211" s="171" t="s">
        <v>578</v>
      </c>
      <c r="K211" s="172" t="s">
        <v>822</v>
      </c>
      <c r="L211" s="173" t="s">
        <v>579</v>
      </c>
      <c r="M211" s="153">
        <f t="shared" si="10"/>
        <v>0</v>
      </c>
      <c r="N211" s="176">
        <v>0</v>
      </c>
      <c r="O211" s="177">
        <v>0</v>
      </c>
      <c r="P211" s="173" t="s">
        <v>580</v>
      </c>
      <c r="Q211" s="173" t="s">
        <v>581</v>
      </c>
      <c r="R211" s="116" t="s">
        <v>1142</v>
      </c>
      <c r="S211" s="170"/>
    </row>
    <row r="212" spans="1:19" s="117" customFormat="1" ht="95.1" customHeight="1">
      <c r="A212" s="94">
        <v>50</v>
      </c>
      <c r="B212" s="94">
        <v>11</v>
      </c>
      <c r="C212" s="280" t="s">
        <v>576</v>
      </c>
      <c r="D212" s="170" t="s">
        <v>577</v>
      </c>
      <c r="E212" s="170" t="s">
        <v>321</v>
      </c>
      <c r="F212" s="170" t="s">
        <v>1158</v>
      </c>
      <c r="G212" s="166" t="s">
        <v>81</v>
      </c>
      <c r="H212" s="183" t="s">
        <v>82</v>
      </c>
      <c r="I212" s="62"/>
      <c r="J212" s="171" t="s">
        <v>578</v>
      </c>
      <c r="K212" s="172" t="s">
        <v>822</v>
      </c>
      <c r="L212" s="173" t="s">
        <v>579</v>
      </c>
      <c r="M212" s="153">
        <f t="shared" si="10"/>
        <v>0</v>
      </c>
      <c r="N212" s="176">
        <v>0</v>
      </c>
      <c r="O212" s="177">
        <v>0</v>
      </c>
      <c r="P212" s="173" t="s">
        <v>580</v>
      </c>
      <c r="Q212" s="173" t="s">
        <v>581</v>
      </c>
      <c r="R212" s="116" t="s">
        <v>1142</v>
      </c>
      <c r="S212" s="170"/>
    </row>
    <row r="213" spans="1:19" s="117" customFormat="1" ht="95.1" customHeight="1">
      <c r="A213" s="94">
        <v>50</v>
      </c>
      <c r="B213" s="94">
        <v>12</v>
      </c>
      <c r="C213" s="280" t="s">
        <v>576</v>
      </c>
      <c r="D213" s="170" t="s">
        <v>577</v>
      </c>
      <c r="E213" s="170" t="s">
        <v>321</v>
      </c>
      <c r="F213" s="170" t="s">
        <v>1159</v>
      </c>
      <c r="G213" s="61" t="s">
        <v>81</v>
      </c>
      <c r="H213" s="183" t="s">
        <v>82</v>
      </c>
      <c r="I213" s="169"/>
      <c r="J213" s="171" t="s">
        <v>578</v>
      </c>
      <c r="K213" s="172" t="s">
        <v>822</v>
      </c>
      <c r="L213" s="173" t="s">
        <v>579</v>
      </c>
      <c r="M213" s="153">
        <f t="shared" si="10"/>
        <v>0</v>
      </c>
      <c r="N213" s="176">
        <v>0</v>
      </c>
      <c r="O213" s="177">
        <v>0</v>
      </c>
      <c r="P213" s="173" t="s">
        <v>580</v>
      </c>
      <c r="Q213" s="173" t="s">
        <v>581</v>
      </c>
      <c r="R213" s="116" t="s">
        <v>1142</v>
      </c>
      <c r="S213" s="170"/>
    </row>
    <row r="214" spans="1:19" s="117" customFormat="1" ht="95.1" customHeight="1">
      <c r="A214" s="94">
        <v>50</v>
      </c>
      <c r="B214" s="94">
        <v>13</v>
      </c>
      <c r="C214" s="280" t="s">
        <v>576</v>
      </c>
      <c r="D214" s="170" t="s">
        <v>577</v>
      </c>
      <c r="E214" s="108" t="s">
        <v>89</v>
      </c>
      <c r="F214" s="170" t="s">
        <v>583</v>
      </c>
      <c r="G214" s="61" t="s">
        <v>81</v>
      </c>
      <c r="H214" s="183" t="s">
        <v>177</v>
      </c>
      <c r="I214" s="169"/>
      <c r="J214" s="171" t="s">
        <v>578</v>
      </c>
      <c r="K214" s="172" t="s">
        <v>72</v>
      </c>
      <c r="L214" s="173" t="s">
        <v>579</v>
      </c>
      <c r="M214" s="181">
        <f>N214+O214</f>
        <v>0</v>
      </c>
      <c r="N214" s="176">
        <v>0</v>
      </c>
      <c r="O214" s="177">
        <v>0</v>
      </c>
      <c r="P214" s="173" t="s">
        <v>580</v>
      </c>
      <c r="Q214" s="173" t="s">
        <v>581</v>
      </c>
      <c r="R214" s="116" t="s">
        <v>1142</v>
      </c>
      <c r="S214" s="170"/>
    </row>
    <row r="215" spans="1:19" s="117" customFormat="1" ht="95.1" customHeight="1">
      <c r="A215" s="94">
        <v>50</v>
      </c>
      <c r="B215" s="94">
        <v>14</v>
      </c>
      <c r="C215" s="280" t="s">
        <v>576</v>
      </c>
      <c r="D215" s="170" t="s">
        <v>577</v>
      </c>
      <c r="E215" s="108" t="s">
        <v>911</v>
      </c>
      <c r="F215" s="170" t="s">
        <v>1160</v>
      </c>
      <c r="G215" s="61" t="s">
        <v>81</v>
      </c>
      <c r="H215" s="183" t="s">
        <v>177</v>
      </c>
      <c r="I215" s="169"/>
      <c r="J215" s="171" t="s">
        <v>578</v>
      </c>
      <c r="K215" s="172" t="s">
        <v>1161</v>
      </c>
      <c r="L215" s="173" t="s">
        <v>579</v>
      </c>
      <c r="M215" s="181">
        <f>N215+O215</f>
        <v>0</v>
      </c>
      <c r="N215" s="176">
        <v>0</v>
      </c>
      <c r="O215" s="177">
        <v>0</v>
      </c>
      <c r="P215" s="173" t="s">
        <v>580</v>
      </c>
      <c r="Q215" s="173" t="s">
        <v>581</v>
      </c>
      <c r="R215" s="116" t="s">
        <v>1142</v>
      </c>
      <c r="S215" s="170"/>
    </row>
    <row r="216" spans="1:19" s="117" customFormat="1" ht="95.1" customHeight="1">
      <c r="A216" s="94">
        <v>50</v>
      </c>
      <c r="B216" s="94">
        <v>15</v>
      </c>
      <c r="C216" s="280" t="s">
        <v>576</v>
      </c>
      <c r="D216" s="170" t="s">
        <v>577</v>
      </c>
      <c r="E216" s="108" t="s">
        <v>828</v>
      </c>
      <c r="F216" s="170" t="s">
        <v>1162</v>
      </c>
      <c r="G216" s="61" t="s">
        <v>81</v>
      </c>
      <c r="H216" s="183" t="s">
        <v>177</v>
      </c>
      <c r="I216" s="169"/>
      <c r="J216" s="171" t="s">
        <v>578</v>
      </c>
      <c r="K216" s="172" t="s">
        <v>946</v>
      </c>
      <c r="L216" s="173" t="s">
        <v>579</v>
      </c>
      <c r="M216" s="181">
        <f>N216+O216</f>
        <v>0</v>
      </c>
      <c r="N216" s="176">
        <v>0</v>
      </c>
      <c r="O216" s="177">
        <v>0</v>
      </c>
      <c r="P216" s="173" t="s">
        <v>580</v>
      </c>
      <c r="Q216" s="173" t="s">
        <v>581</v>
      </c>
      <c r="R216" s="116" t="s">
        <v>1142</v>
      </c>
      <c r="S216" s="118"/>
    </row>
    <row r="217" spans="1:19" s="117" customFormat="1" ht="95.1" customHeight="1">
      <c r="A217" s="94">
        <v>50</v>
      </c>
      <c r="B217" s="342">
        <v>16</v>
      </c>
      <c r="C217" s="290" t="s">
        <v>576</v>
      </c>
      <c r="D217" s="260" t="s">
        <v>577</v>
      </c>
      <c r="E217" s="265" t="s">
        <v>321</v>
      </c>
      <c r="F217" s="260" t="s">
        <v>1140</v>
      </c>
      <c r="G217" s="267" t="s">
        <v>81</v>
      </c>
      <c r="H217" s="241" t="s">
        <v>177</v>
      </c>
      <c r="I217" s="242"/>
      <c r="J217" s="268" t="s">
        <v>578</v>
      </c>
      <c r="K217" s="261" t="s">
        <v>1141</v>
      </c>
      <c r="L217" s="262" t="s">
        <v>579</v>
      </c>
      <c r="M217" s="247">
        <f>N217+O217</f>
        <v>0</v>
      </c>
      <c r="N217" s="263">
        <v>0</v>
      </c>
      <c r="O217" s="264">
        <v>0</v>
      </c>
      <c r="P217" s="262" t="s">
        <v>580</v>
      </c>
      <c r="Q217" s="262" t="s">
        <v>581</v>
      </c>
      <c r="R217" s="269" t="s">
        <v>1142</v>
      </c>
      <c r="S217" s="260"/>
    </row>
    <row r="218" spans="1:19" s="117" customFormat="1" ht="95.1" customHeight="1">
      <c r="A218" s="94">
        <v>50</v>
      </c>
      <c r="B218" s="342">
        <v>17</v>
      </c>
      <c r="C218" s="290" t="s">
        <v>576</v>
      </c>
      <c r="D218" s="260" t="s">
        <v>577</v>
      </c>
      <c r="E218" s="265" t="s">
        <v>783</v>
      </c>
      <c r="F218" s="260" t="s">
        <v>1143</v>
      </c>
      <c r="G218" s="267" t="s">
        <v>205</v>
      </c>
      <c r="H218" s="241" t="s">
        <v>177</v>
      </c>
      <c r="I218" s="242"/>
      <c r="J218" s="268" t="s">
        <v>578</v>
      </c>
      <c r="K218" s="261" t="s">
        <v>1144</v>
      </c>
      <c r="L218" s="262" t="s">
        <v>579</v>
      </c>
      <c r="M218" s="247">
        <v>0</v>
      </c>
      <c r="N218" s="263">
        <v>0</v>
      </c>
      <c r="O218" s="264">
        <v>0</v>
      </c>
      <c r="P218" s="262" t="s">
        <v>580</v>
      </c>
      <c r="Q218" s="262" t="s">
        <v>581</v>
      </c>
      <c r="R218" s="269" t="s">
        <v>1145</v>
      </c>
      <c r="S218" s="260"/>
    </row>
    <row r="219" spans="1:19" s="117" customFormat="1" ht="95.1" customHeight="1">
      <c r="A219" s="94">
        <v>50</v>
      </c>
      <c r="B219" s="342">
        <v>18</v>
      </c>
      <c r="C219" s="290" t="s">
        <v>576</v>
      </c>
      <c r="D219" s="260" t="s">
        <v>1146</v>
      </c>
      <c r="E219" s="265" t="s">
        <v>79</v>
      </c>
      <c r="F219" s="260" t="s">
        <v>80</v>
      </c>
      <c r="G219" s="267" t="s">
        <v>205</v>
      </c>
      <c r="H219" s="241" t="s">
        <v>177</v>
      </c>
      <c r="I219" s="242"/>
      <c r="J219" s="268" t="s">
        <v>1147</v>
      </c>
      <c r="K219" s="261" t="s">
        <v>207</v>
      </c>
      <c r="L219" s="262" t="s">
        <v>1148</v>
      </c>
      <c r="M219" s="247">
        <v>0</v>
      </c>
      <c r="N219" s="263">
        <v>0</v>
      </c>
      <c r="O219" s="264">
        <v>0</v>
      </c>
      <c r="P219" s="262" t="s">
        <v>1149</v>
      </c>
      <c r="Q219" s="262" t="s">
        <v>1150</v>
      </c>
      <c r="R219" s="269"/>
      <c r="S219" s="260" t="s">
        <v>1151</v>
      </c>
    </row>
    <row r="220" spans="1:19" s="44" customFormat="1" ht="99.95" customHeight="1">
      <c r="A220" s="94">
        <v>51</v>
      </c>
      <c r="B220" s="94">
        <v>1</v>
      </c>
      <c r="C220" s="191" t="s">
        <v>584</v>
      </c>
      <c r="D220" s="162" t="s">
        <v>585</v>
      </c>
      <c r="E220" s="77" t="s">
        <v>24</v>
      </c>
      <c r="F220" s="162" t="s">
        <v>1100</v>
      </c>
      <c r="G220" s="164" t="s">
        <v>875</v>
      </c>
      <c r="H220" s="183" t="s">
        <v>82</v>
      </c>
      <c r="I220" s="169"/>
      <c r="J220" s="43" t="s">
        <v>670</v>
      </c>
      <c r="K220" s="165" t="s">
        <v>825</v>
      </c>
      <c r="L220" s="163" t="s">
        <v>586</v>
      </c>
      <c r="M220" s="181">
        <f t="shared" ref="M220:M246" si="11">N220+O220</f>
        <v>1</v>
      </c>
      <c r="N220" s="69">
        <v>0</v>
      </c>
      <c r="O220" s="70">
        <v>1</v>
      </c>
      <c r="P220" s="163" t="s">
        <v>587</v>
      </c>
      <c r="Q220" s="163" t="s">
        <v>912</v>
      </c>
      <c r="R220" s="58"/>
      <c r="S220" s="175"/>
    </row>
    <row r="221" spans="1:19" s="44" customFormat="1" ht="99.95" customHeight="1">
      <c r="A221" s="94">
        <v>51</v>
      </c>
      <c r="B221" s="94">
        <v>2</v>
      </c>
      <c r="C221" s="191" t="s">
        <v>584</v>
      </c>
      <c r="D221" s="162" t="s">
        <v>588</v>
      </c>
      <c r="E221" s="162" t="s">
        <v>911</v>
      </c>
      <c r="F221" s="162" t="s">
        <v>589</v>
      </c>
      <c r="G221" s="164" t="s">
        <v>875</v>
      </c>
      <c r="H221" s="183" t="s">
        <v>82</v>
      </c>
      <c r="I221" s="169"/>
      <c r="J221" s="43" t="s">
        <v>670</v>
      </c>
      <c r="K221" s="165" t="s">
        <v>913</v>
      </c>
      <c r="L221" s="163" t="s">
        <v>586</v>
      </c>
      <c r="M221" s="181">
        <f t="shared" si="11"/>
        <v>1</v>
      </c>
      <c r="N221" s="69">
        <v>0</v>
      </c>
      <c r="O221" s="70">
        <v>1</v>
      </c>
      <c r="P221" s="163" t="s">
        <v>590</v>
      </c>
      <c r="Q221" s="163" t="s">
        <v>914</v>
      </c>
      <c r="R221" s="58"/>
      <c r="S221" s="175"/>
    </row>
    <row r="222" spans="1:19" s="44" customFormat="1" ht="99.95" customHeight="1">
      <c r="A222" s="94">
        <v>51</v>
      </c>
      <c r="B222" s="94">
        <v>3</v>
      </c>
      <c r="C222" s="191" t="s">
        <v>584</v>
      </c>
      <c r="D222" s="162" t="s">
        <v>591</v>
      </c>
      <c r="E222" s="162" t="s">
        <v>940</v>
      </c>
      <c r="F222" s="162" t="s">
        <v>915</v>
      </c>
      <c r="G222" s="164" t="s">
        <v>875</v>
      </c>
      <c r="H222" s="183" t="s">
        <v>82</v>
      </c>
      <c r="I222" s="169"/>
      <c r="J222" s="43" t="s">
        <v>670</v>
      </c>
      <c r="K222" s="165" t="s">
        <v>789</v>
      </c>
      <c r="L222" s="163" t="s">
        <v>586</v>
      </c>
      <c r="M222" s="181">
        <f t="shared" si="11"/>
        <v>1</v>
      </c>
      <c r="N222" s="69">
        <v>0</v>
      </c>
      <c r="O222" s="70">
        <v>1</v>
      </c>
      <c r="P222" s="163" t="s">
        <v>592</v>
      </c>
      <c r="Q222" s="163" t="s">
        <v>916</v>
      </c>
      <c r="R222" s="58"/>
      <c r="S222" s="175"/>
    </row>
    <row r="223" spans="1:19" s="14" customFormat="1" ht="99.95" customHeight="1">
      <c r="A223" s="94">
        <v>51</v>
      </c>
      <c r="B223" s="94">
        <v>4</v>
      </c>
      <c r="C223" s="191" t="s">
        <v>584</v>
      </c>
      <c r="D223" s="162" t="s">
        <v>917</v>
      </c>
      <c r="E223" s="162" t="s">
        <v>918</v>
      </c>
      <c r="F223" s="162" t="s">
        <v>919</v>
      </c>
      <c r="G223" s="164" t="s">
        <v>875</v>
      </c>
      <c r="H223" s="183" t="s">
        <v>593</v>
      </c>
      <c r="I223" s="169"/>
      <c r="J223" s="182" t="s">
        <v>594</v>
      </c>
      <c r="K223" s="165" t="s">
        <v>784</v>
      </c>
      <c r="L223" s="250" t="s">
        <v>1532</v>
      </c>
      <c r="M223" s="181">
        <f t="shared" si="11"/>
        <v>1</v>
      </c>
      <c r="N223" s="69">
        <v>0</v>
      </c>
      <c r="O223" s="70">
        <v>1</v>
      </c>
      <c r="P223" s="163" t="s">
        <v>920</v>
      </c>
      <c r="Q223" s="163" t="s">
        <v>921</v>
      </c>
      <c r="R223" s="58"/>
      <c r="S223" s="175"/>
    </row>
    <row r="224" spans="1:19" s="14" customFormat="1" ht="99.95" customHeight="1">
      <c r="A224" s="94">
        <v>51</v>
      </c>
      <c r="B224" s="94">
        <v>5</v>
      </c>
      <c r="C224" s="191" t="s">
        <v>584</v>
      </c>
      <c r="D224" s="162" t="s">
        <v>917</v>
      </c>
      <c r="E224" s="162" t="s">
        <v>22</v>
      </c>
      <c r="F224" s="162" t="s">
        <v>92</v>
      </c>
      <c r="G224" s="164" t="s">
        <v>875</v>
      </c>
      <c r="H224" s="183" t="s">
        <v>593</v>
      </c>
      <c r="I224" s="169"/>
      <c r="J224" s="182" t="s">
        <v>595</v>
      </c>
      <c r="K224" s="165" t="s">
        <v>784</v>
      </c>
      <c r="L224" s="250" t="s">
        <v>1533</v>
      </c>
      <c r="M224" s="181">
        <f t="shared" si="11"/>
        <v>1</v>
      </c>
      <c r="N224" s="69">
        <v>0</v>
      </c>
      <c r="O224" s="70">
        <v>1</v>
      </c>
      <c r="P224" s="163" t="s">
        <v>920</v>
      </c>
      <c r="Q224" s="163" t="s">
        <v>921</v>
      </c>
      <c r="R224" s="58"/>
      <c r="S224" s="175"/>
    </row>
    <row r="225" spans="1:19" s="44" customFormat="1" ht="99.95" customHeight="1">
      <c r="A225" s="94">
        <v>52</v>
      </c>
      <c r="B225" s="94">
        <v>1</v>
      </c>
      <c r="C225" s="191" t="s">
        <v>596</v>
      </c>
      <c r="D225" s="162" t="s">
        <v>597</v>
      </c>
      <c r="E225" s="162" t="s">
        <v>11</v>
      </c>
      <c r="F225" s="162" t="s">
        <v>1328</v>
      </c>
      <c r="G225" s="164" t="s">
        <v>902</v>
      </c>
      <c r="H225" s="183" t="s">
        <v>82</v>
      </c>
      <c r="I225" s="169"/>
      <c r="J225" s="182" t="s">
        <v>1451</v>
      </c>
      <c r="K225" s="162" t="s">
        <v>825</v>
      </c>
      <c r="L225" s="163" t="s">
        <v>598</v>
      </c>
      <c r="M225" s="181">
        <f t="shared" si="11"/>
        <v>1</v>
      </c>
      <c r="N225" s="166">
        <v>0</v>
      </c>
      <c r="O225" s="167">
        <v>1</v>
      </c>
      <c r="P225" s="163" t="s">
        <v>1452</v>
      </c>
      <c r="Q225" s="163" t="s">
        <v>599</v>
      </c>
      <c r="R225" s="58"/>
      <c r="S225" s="163"/>
    </row>
    <row r="226" spans="1:19" s="44" customFormat="1" ht="99.95" customHeight="1">
      <c r="A226" s="94">
        <v>52</v>
      </c>
      <c r="B226" s="94">
        <v>2</v>
      </c>
      <c r="C226" s="191" t="s">
        <v>596</v>
      </c>
      <c r="D226" s="162" t="s">
        <v>600</v>
      </c>
      <c r="E226" s="162" t="s">
        <v>89</v>
      </c>
      <c r="F226" s="162" t="s">
        <v>16</v>
      </c>
      <c r="G226" s="164" t="s">
        <v>81</v>
      </c>
      <c r="H226" s="183" t="s">
        <v>82</v>
      </c>
      <c r="I226" s="169"/>
      <c r="J226" s="182" t="s">
        <v>923</v>
      </c>
      <c r="K226" s="162" t="s">
        <v>825</v>
      </c>
      <c r="L226" s="163" t="s">
        <v>598</v>
      </c>
      <c r="M226" s="181">
        <f>N226+O226</f>
        <v>1</v>
      </c>
      <c r="N226" s="166">
        <v>0</v>
      </c>
      <c r="O226" s="167">
        <v>1</v>
      </c>
      <c r="P226" s="163" t="s">
        <v>922</v>
      </c>
      <c r="Q226" s="163" t="s">
        <v>599</v>
      </c>
      <c r="R226" s="58"/>
      <c r="S226" s="163"/>
    </row>
    <row r="227" spans="1:19" s="44" customFormat="1" ht="99.95" customHeight="1">
      <c r="A227" s="94">
        <v>52</v>
      </c>
      <c r="B227" s="94">
        <v>3</v>
      </c>
      <c r="C227" s="191" t="s">
        <v>596</v>
      </c>
      <c r="D227" s="162" t="s">
        <v>601</v>
      </c>
      <c r="E227" s="162" t="s">
        <v>828</v>
      </c>
      <c r="F227" s="162" t="s">
        <v>924</v>
      </c>
      <c r="G227" s="164" t="s">
        <v>81</v>
      </c>
      <c r="H227" s="183" t="s">
        <v>82</v>
      </c>
      <c r="I227" s="169"/>
      <c r="J227" s="182" t="s">
        <v>925</v>
      </c>
      <c r="K227" s="162" t="s">
        <v>825</v>
      </c>
      <c r="L227" s="163" t="s">
        <v>598</v>
      </c>
      <c r="M227" s="181">
        <f t="shared" si="11"/>
        <v>1</v>
      </c>
      <c r="N227" s="166">
        <v>0</v>
      </c>
      <c r="O227" s="167">
        <v>1</v>
      </c>
      <c r="P227" s="163" t="s">
        <v>922</v>
      </c>
      <c r="Q227" s="163" t="s">
        <v>599</v>
      </c>
      <c r="R227" s="58"/>
      <c r="S227" s="163"/>
    </row>
    <row r="228" spans="1:19" s="44" customFormat="1" ht="99.95" customHeight="1">
      <c r="A228" s="94">
        <v>52</v>
      </c>
      <c r="B228" s="94">
        <v>4</v>
      </c>
      <c r="C228" s="191" t="s">
        <v>596</v>
      </c>
      <c r="D228" s="162" t="s">
        <v>602</v>
      </c>
      <c r="E228" s="77" t="s">
        <v>24</v>
      </c>
      <c r="F228" s="162" t="s">
        <v>824</v>
      </c>
      <c r="G228" s="164" t="s">
        <v>81</v>
      </c>
      <c r="H228" s="183" t="s">
        <v>82</v>
      </c>
      <c r="I228" s="169"/>
      <c r="J228" s="182" t="s">
        <v>926</v>
      </c>
      <c r="K228" s="165" t="s">
        <v>83</v>
      </c>
      <c r="L228" s="163" t="s">
        <v>598</v>
      </c>
      <c r="M228" s="181">
        <f t="shared" si="11"/>
        <v>1</v>
      </c>
      <c r="N228" s="166">
        <v>0</v>
      </c>
      <c r="O228" s="167">
        <v>1</v>
      </c>
      <c r="P228" s="163" t="s">
        <v>922</v>
      </c>
      <c r="Q228" s="163" t="s">
        <v>599</v>
      </c>
      <c r="R228" s="58"/>
      <c r="S228" s="163"/>
    </row>
    <row r="229" spans="1:19" s="44" customFormat="1" ht="99.95" customHeight="1">
      <c r="A229" s="94">
        <v>52</v>
      </c>
      <c r="B229" s="94">
        <v>5</v>
      </c>
      <c r="C229" s="191" t="s">
        <v>596</v>
      </c>
      <c r="D229" s="162" t="s">
        <v>603</v>
      </c>
      <c r="E229" s="162" t="s">
        <v>79</v>
      </c>
      <c r="F229" s="162" t="s">
        <v>80</v>
      </c>
      <c r="G229" s="164" t="s">
        <v>81</v>
      </c>
      <c r="H229" s="183" t="s">
        <v>82</v>
      </c>
      <c r="I229" s="169"/>
      <c r="J229" s="182" t="s">
        <v>927</v>
      </c>
      <c r="K229" s="165" t="s">
        <v>83</v>
      </c>
      <c r="L229" s="163" t="s">
        <v>598</v>
      </c>
      <c r="M229" s="181">
        <f t="shared" si="11"/>
        <v>1</v>
      </c>
      <c r="N229" s="166">
        <v>0</v>
      </c>
      <c r="O229" s="167">
        <v>1</v>
      </c>
      <c r="P229" s="163" t="s">
        <v>922</v>
      </c>
      <c r="Q229" s="163" t="s">
        <v>599</v>
      </c>
      <c r="R229" s="58"/>
      <c r="S229" s="163"/>
    </row>
    <row r="230" spans="1:19" ht="99.95" customHeight="1">
      <c r="A230" s="94">
        <v>52</v>
      </c>
      <c r="B230" s="94">
        <v>6</v>
      </c>
      <c r="C230" s="191" t="s">
        <v>596</v>
      </c>
      <c r="D230" s="162" t="s">
        <v>604</v>
      </c>
      <c r="E230" s="162" t="s">
        <v>830</v>
      </c>
      <c r="F230" s="162" t="s">
        <v>882</v>
      </c>
      <c r="G230" s="164" t="s">
        <v>81</v>
      </c>
      <c r="H230" s="183" t="s">
        <v>82</v>
      </c>
      <c r="I230" s="169"/>
      <c r="J230" s="182" t="s">
        <v>928</v>
      </c>
      <c r="K230" s="162" t="s">
        <v>1032</v>
      </c>
      <c r="L230" s="163" t="s">
        <v>598</v>
      </c>
      <c r="M230" s="181">
        <f t="shared" si="11"/>
        <v>1</v>
      </c>
      <c r="N230" s="166">
        <v>0</v>
      </c>
      <c r="O230" s="167">
        <v>1</v>
      </c>
      <c r="P230" s="163" t="s">
        <v>922</v>
      </c>
      <c r="Q230" s="163" t="s">
        <v>599</v>
      </c>
      <c r="R230" s="58"/>
      <c r="S230" s="163"/>
    </row>
    <row r="231" spans="1:19" ht="99.95" customHeight="1">
      <c r="A231" s="94">
        <v>52</v>
      </c>
      <c r="B231" s="94">
        <v>7</v>
      </c>
      <c r="C231" s="191" t="s">
        <v>596</v>
      </c>
      <c r="D231" s="162" t="s">
        <v>605</v>
      </c>
      <c r="E231" s="162" t="s">
        <v>214</v>
      </c>
      <c r="F231" s="162" t="s">
        <v>826</v>
      </c>
      <c r="G231" s="164" t="s">
        <v>81</v>
      </c>
      <c r="H231" s="183" t="s">
        <v>82</v>
      </c>
      <c r="I231" s="169"/>
      <c r="J231" s="182" t="s">
        <v>1453</v>
      </c>
      <c r="K231" s="162" t="s">
        <v>819</v>
      </c>
      <c r="L231" s="163" t="s">
        <v>598</v>
      </c>
      <c r="M231" s="181">
        <f t="shared" si="11"/>
        <v>1</v>
      </c>
      <c r="N231" s="166">
        <v>0</v>
      </c>
      <c r="O231" s="167">
        <v>1</v>
      </c>
      <c r="P231" s="163" t="s">
        <v>922</v>
      </c>
      <c r="Q231" s="163" t="s">
        <v>599</v>
      </c>
      <c r="R231" s="58"/>
      <c r="S231" s="163"/>
    </row>
    <row r="232" spans="1:19" s="44" customFormat="1" ht="99.95" customHeight="1">
      <c r="A232" s="94">
        <v>52</v>
      </c>
      <c r="B232" s="94">
        <v>8</v>
      </c>
      <c r="C232" s="191" t="s">
        <v>596</v>
      </c>
      <c r="D232" s="162" t="s">
        <v>606</v>
      </c>
      <c r="E232" s="162" t="s">
        <v>827</v>
      </c>
      <c r="F232" s="162" t="s">
        <v>899</v>
      </c>
      <c r="G232" s="164" t="s">
        <v>81</v>
      </c>
      <c r="H232" s="183" t="s">
        <v>82</v>
      </c>
      <c r="I232" s="169"/>
      <c r="J232" s="182" t="s">
        <v>1454</v>
      </c>
      <c r="K232" s="162" t="s">
        <v>819</v>
      </c>
      <c r="L232" s="163" t="s">
        <v>598</v>
      </c>
      <c r="M232" s="181">
        <f t="shared" si="11"/>
        <v>1</v>
      </c>
      <c r="N232" s="166">
        <v>0</v>
      </c>
      <c r="O232" s="167">
        <v>1</v>
      </c>
      <c r="P232" s="163" t="s">
        <v>922</v>
      </c>
      <c r="Q232" s="163" t="s">
        <v>599</v>
      </c>
      <c r="R232" s="58"/>
      <c r="S232" s="163"/>
    </row>
    <row r="233" spans="1:19" s="44" customFormat="1" ht="99.95" customHeight="1">
      <c r="A233" s="94">
        <v>52</v>
      </c>
      <c r="B233" s="94">
        <v>9</v>
      </c>
      <c r="C233" s="191" t="s">
        <v>596</v>
      </c>
      <c r="D233" s="162" t="s">
        <v>607</v>
      </c>
      <c r="E233" s="162" t="s">
        <v>608</v>
      </c>
      <c r="F233" s="162" t="s">
        <v>929</v>
      </c>
      <c r="G233" s="164" t="s">
        <v>81</v>
      </c>
      <c r="H233" s="183" t="s">
        <v>82</v>
      </c>
      <c r="I233" s="169"/>
      <c r="J233" s="182" t="s">
        <v>1455</v>
      </c>
      <c r="K233" s="162" t="s">
        <v>822</v>
      </c>
      <c r="L233" s="163" t="s">
        <v>598</v>
      </c>
      <c r="M233" s="181">
        <f t="shared" si="11"/>
        <v>1</v>
      </c>
      <c r="N233" s="166">
        <v>0</v>
      </c>
      <c r="O233" s="167">
        <v>1</v>
      </c>
      <c r="P233" s="163" t="s">
        <v>922</v>
      </c>
      <c r="Q233" s="163" t="s">
        <v>599</v>
      </c>
      <c r="R233" s="58"/>
      <c r="S233" s="163"/>
    </row>
    <row r="234" spans="1:19" s="44" customFormat="1" ht="99.95" customHeight="1">
      <c r="A234" s="94">
        <v>52</v>
      </c>
      <c r="B234" s="94">
        <v>10</v>
      </c>
      <c r="C234" s="191" t="s">
        <v>596</v>
      </c>
      <c r="D234" s="162" t="s">
        <v>609</v>
      </c>
      <c r="E234" s="162" t="s">
        <v>89</v>
      </c>
      <c r="F234" s="162" t="s">
        <v>930</v>
      </c>
      <c r="G234" s="164" t="s">
        <v>81</v>
      </c>
      <c r="H234" s="183" t="s">
        <v>82</v>
      </c>
      <c r="I234" s="169"/>
      <c r="J234" s="182" t="s">
        <v>1456</v>
      </c>
      <c r="K234" s="162" t="s">
        <v>806</v>
      </c>
      <c r="L234" s="163" t="s">
        <v>598</v>
      </c>
      <c r="M234" s="181">
        <f t="shared" si="11"/>
        <v>1</v>
      </c>
      <c r="N234" s="166">
        <v>0</v>
      </c>
      <c r="O234" s="167">
        <v>1</v>
      </c>
      <c r="P234" s="163" t="s">
        <v>922</v>
      </c>
      <c r="Q234" s="163" t="s">
        <v>599</v>
      </c>
      <c r="R234" s="58"/>
      <c r="S234" s="163"/>
    </row>
    <row r="235" spans="1:19" s="73" customFormat="1" ht="99.95" customHeight="1">
      <c r="A235" s="94">
        <v>52</v>
      </c>
      <c r="B235" s="94">
        <v>11</v>
      </c>
      <c r="C235" s="191" t="s">
        <v>596</v>
      </c>
      <c r="D235" s="162" t="s">
        <v>610</v>
      </c>
      <c r="E235" s="162" t="s">
        <v>869</v>
      </c>
      <c r="F235" s="162" t="s">
        <v>931</v>
      </c>
      <c r="G235" s="164" t="s">
        <v>81</v>
      </c>
      <c r="H235" s="183" t="s">
        <v>82</v>
      </c>
      <c r="I235" s="169"/>
      <c r="J235" s="182" t="s">
        <v>1457</v>
      </c>
      <c r="K235" s="162" t="s">
        <v>87</v>
      </c>
      <c r="L235" s="163" t="s">
        <v>598</v>
      </c>
      <c r="M235" s="181">
        <f t="shared" si="11"/>
        <v>1</v>
      </c>
      <c r="N235" s="166">
        <v>0</v>
      </c>
      <c r="O235" s="167">
        <v>1</v>
      </c>
      <c r="P235" s="163" t="s">
        <v>922</v>
      </c>
      <c r="Q235" s="163" t="s">
        <v>599</v>
      </c>
      <c r="R235" s="58"/>
      <c r="S235" s="163"/>
    </row>
    <row r="236" spans="1:19" s="44" customFormat="1" ht="120.75" customHeight="1">
      <c r="A236" s="94">
        <v>53</v>
      </c>
      <c r="B236" s="94">
        <v>1</v>
      </c>
      <c r="C236" s="191" t="s">
        <v>611</v>
      </c>
      <c r="D236" s="162" t="s">
        <v>612</v>
      </c>
      <c r="E236" s="162" t="s">
        <v>89</v>
      </c>
      <c r="F236" s="162" t="s">
        <v>16</v>
      </c>
      <c r="G236" s="164" t="s">
        <v>785</v>
      </c>
      <c r="H236" s="183" t="s">
        <v>613</v>
      </c>
      <c r="I236" s="169"/>
      <c r="J236" s="182"/>
      <c r="K236" s="165" t="s">
        <v>839</v>
      </c>
      <c r="L236" s="163" t="s">
        <v>614</v>
      </c>
      <c r="M236" s="181">
        <f t="shared" si="11"/>
        <v>2</v>
      </c>
      <c r="N236" s="69">
        <v>1</v>
      </c>
      <c r="O236" s="70">
        <v>1</v>
      </c>
      <c r="P236" s="163" t="s">
        <v>615</v>
      </c>
      <c r="Q236" s="163" t="s">
        <v>616</v>
      </c>
      <c r="R236" s="168" t="s">
        <v>932</v>
      </c>
      <c r="S236" s="175" t="s">
        <v>617</v>
      </c>
    </row>
    <row r="237" spans="1:19" s="14" customFormat="1" ht="66.75" customHeight="1">
      <c r="A237" s="94">
        <v>54</v>
      </c>
      <c r="B237" s="94">
        <v>1</v>
      </c>
      <c r="C237" s="191" t="s">
        <v>618</v>
      </c>
      <c r="D237" s="162" t="s">
        <v>619</v>
      </c>
      <c r="E237" s="119" t="s">
        <v>24</v>
      </c>
      <c r="F237" s="162" t="s">
        <v>1385</v>
      </c>
      <c r="G237" s="164" t="s">
        <v>60</v>
      </c>
      <c r="H237" s="183" t="s">
        <v>566</v>
      </c>
      <c r="I237" s="169"/>
      <c r="J237" s="43"/>
      <c r="K237" s="165" t="s">
        <v>1248</v>
      </c>
      <c r="L237" s="163" t="s">
        <v>620</v>
      </c>
      <c r="M237" s="181">
        <f t="shared" si="11"/>
        <v>2</v>
      </c>
      <c r="N237" s="69">
        <v>1</v>
      </c>
      <c r="O237" s="70">
        <v>1</v>
      </c>
      <c r="P237" s="163" t="s">
        <v>1386</v>
      </c>
      <c r="Q237" s="163" t="s">
        <v>1387</v>
      </c>
      <c r="R237" s="168" t="s">
        <v>1388</v>
      </c>
      <c r="S237" s="163"/>
    </row>
    <row r="238" spans="1:19" s="14" customFormat="1" ht="76.5" customHeight="1">
      <c r="A238" s="94">
        <v>54</v>
      </c>
      <c r="B238" s="94">
        <v>2</v>
      </c>
      <c r="C238" s="191" t="s">
        <v>621</v>
      </c>
      <c r="D238" s="162" t="s">
        <v>622</v>
      </c>
      <c r="E238" s="162" t="s">
        <v>89</v>
      </c>
      <c r="F238" s="162" t="s">
        <v>623</v>
      </c>
      <c r="G238" s="164" t="s">
        <v>67</v>
      </c>
      <c r="H238" s="183" t="s">
        <v>15</v>
      </c>
      <c r="I238" s="169"/>
      <c r="J238" s="182"/>
      <c r="K238" s="165" t="s">
        <v>1389</v>
      </c>
      <c r="L238" s="163" t="s">
        <v>1002</v>
      </c>
      <c r="M238" s="181">
        <f t="shared" si="11"/>
        <v>2</v>
      </c>
      <c r="N238" s="69">
        <v>1</v>
      </c>
      <c r="O238" s="70">
        <v>1</v>
      </c>
      <c r="P238" s="163" t="s">
        <v>624</v>
      </c>
      <c r="Q238" s="163" t="s">
        <v>625</v>
      </c>
      <c r="R238" s="42" t="s">
        <v>1390</v>
      </c>
      <c r="S238" s="163"/>
    </row>
    <row r="239" spans="1:19" s="14" customFormat="1" ht="80.25" customHeight="1">
      <c r="A239" s="94">
        <v>54</v>
      </c>
      <c r="B239" s="94">
        <v>3</v>
      </c>
      <c r="C239" s="191" t="s">
        <v>618</v>
      </c>
      <c r="D239" s="162" t="s">
        <v>626</v>
      </c>
      <c r="E239" s="162" t="s">
        <v>89</v>
      </c>
      <c r="F239" s="162" t="s">
        <v>16</v>
      </c>
      <c r="G239" s="164" t="s">
        <v>67</v>
      </c>
      <c r="H239" s="183" t="s">
        <v>15</v>
      </c>
      <c r="I239" s="169"/>
      <c r="J239" s="182"/>
      <c r="K239" s="165" t="s">
        <v>825</v>
      </c>
      <c r="L239" s="163" t="s">
        <v>1002</v>
      </c>
      <c r="M239" s="181">
        <f t="shared" si="11"/>
        <v>3</v>
      </c>
      <c r="N239" s="69">
        <v>1</v>
      </c>
      <c r="O239" s="70">
        <v>2</v>
      </c>
      <c r="P239" s="71" t="s">
        <v>627</v>
      </c>
      <c r="Q239" s="163" t="s">
        <v>628</v>
      </c>
      <c r="R239" s="168" t="s">
        <v>1391</v>
      </c>
      <c r="S239" s="99"/>
    </row>
    <row r="240" spans="1:19" s="14" customFormat="1" ht="80.25" customHeight="1">
      <c r="A240" s="94">
        <v>54</v>
      </c>
      <c r="B240" s="391">
        <v>4</v>
      </c>
      <c r="C240" s="279" t="s">
        <v>1392</v>
      </c>
      <c r="D240" s="170" t="s">
        <v>1005</v>
      </c>
      <c r="E240" s="170" t="s">
        <v>236</v>
      </c>
      <c r="F240" s="170" t="s">
        <v>236</v>
      </c>
      <c r="G240" s="61" t="s">
        <v>205</v>
      </c>
      <c r="H240" s="183" t="s">
        <v>669</v>
      </c>
      <c r="I240" s="169"/>
      <c r="J240" s="182" t="s">
        <v>1017</v>
      </c>
      <c r="K240" s="172" t="s">
        <v>223</v>
      </c>
      <c r="L240" s="173" t="s">
        <v>1393</v>
      </c>
      <c r="M240" s="181">
        <f t="shared" si="11"/>
        <v>1</v>
      </c>
      <c r="N240" s="176">
        <v>0</v>
      </c>
      <c r="O240" s="177">
        <v>1</v>
      </c>
      <c r="P240" s="133" t="s">
        <v>1394</v>
      </c>
      <c r="Q240" s="173" t="s">
        <v>1006</v>
      </c>
      <c r="R240" s="63"/>
      <c r="S240" s="134"/>
    </row>
    <row r="241" spans="1:19" s="14" customFormat="1" ht="80.25" customHeight="1">
      <c r="A241" s="94">
        <v>54</v>
      </c>
      <c r="B241" s="391">
        <v>5</v>
      </c>
      <c r="C241" s="279" t="s">
        <v>1392</v>
      </c>
      <c r="D241" s="170" t="s">
        <v>1007</v>
      </c>
      <c r="E241" s="170" t="s">
        <v>783</v>
      </c>
      <c r="F241" s="170" t="s">
        <v>1008</v>
      </c>
      <c r="G241" s="61" t="s">
        <v>205</v>
      </c>
      <c r="H241" s="183" t="s">
        <v>669</v>
      </c>
      <c r="I241" s="169"/>
      <c r="J241" s="243" t="s">
        <v>778</v>
      </c>
      <c r="K241" s="172" t="s">
        <v>1009</v>
      </c>
      <c r="L241" s="173" t="s">
        <v>1393</v>
      </c>
      <c r="M241" s="181">
        <f t="shared" si="11"/>
        <v>1</v>
      </c>
      <c r="N241" s="176">
        <v>0</v>
      </c>
      <c r="O241" s="177">
        <v>1</v>
      </c>
      <c r="P241" s="133" t="s">
        <v>1395</v>
      </c>
      <c r="Q241" s="173" t="s">
        <v>1006</v>
      </c>
      <c r="R241" s="63"/>
      <c r="S241" s="134"/>
    </row>
    <row r="242" spans="1:19" s="14" customFormat="1" ht="80.25" customHeight="1">
      <c r="A242" s="94">
        <v>54</v>
      </c>
      <c r="B242" s="391">
        <v>6</v>
      </c>
      <c r="C242" s="279" t="s">
        <v>1392</v>
      </c>
      <c r="D242" s="260" t="s">
        <v>1534</v>
      </c>
      <c r="E242" s="260" t="s">
        <v>220</v>
      </c>
      <c r="F242" s="260" t="s">
        <v>221</v>
      </c>
      <c r="G242" s="267" t="s">
        <v>205</v>
      </c>
      <c r="H242" s="241" t="s">
        <v>669</v>
      </c>
      <c r="I242" s="242"/>
      <c r="J242" s="243" t="s">
        <v>1018</v>
      </c>
      <c r="K242" s="261" t="s">
        <v>223</v>
      </c>
      <c r="L242" s="262" t="s">
        <v>1403</v>
      </c>
      <c r="M242" s="247">
        <f t="shared" si="11"/>
        <v>1</v>
      </c>
      <c r="N242" s="263">
        <v>0</v>
      </c>
      <c r="O242" s="264">
        <v>1</v>
      </c>
      <c r="P242" s="270" t="s">
        <v>1010</v>
      </c>
      <c r="Q242" s="262" t="s">
        <v>1011</v>
      </c>
      <c r="R242" s="63"/>
      <c r="S242" s="134"/>
    </row>
    <row r="243" spans="1:19" s="14" customFormat="1" ht="80.25" customHeight="1">
      <c r="A243" s="94">
        <v>54</v>
      </c>
      <c r="B243" s="391">
        <v>7</v>
      </c>
      <c r="C243" s="279" t="s">
        <v>1392</v>
      </c>
      <c r="D243" s="260" t="s">
        <v>1534</v>
      </c>
      <c r="E243" s="260" t="s">
        <v>1012</v>
      </c>
      <c r="F243" s="260" t="s">
        <v>1013</v>
      </c>
      <c r="G243" s="267" t="s">
        <v>205</v>
      </c>
      <c r="H243" s="241" t="s">
        <v>669</v>
      </c>
      <c r="I243" s="242"/>
      <c r="J243" s="243" t="s">
        <v>1019</v>
      </c>
      <c r="K243" s="261" t="s">
        <v>1009</v>
      </c>
      <c r="L243" s="262" t="s">
        <v>1403</v>
      </c>
      <c r="M243" s="247">
        <f t="shared" si="11"/>
        <v>3</v>
      </c>
      <c r="N243" s="263">
        <v>0</v>
      </c>
      <c r="O243" s="264">
        <v>3</v>
      </c>
      <c r="P243" s="270" t="s">
        <v>1010</v>
      </c>
      <c r="Q243" s="262" t="s">
        <v>1011</v>
      </c>
      <c r="R243" s="63"/>
      <c r="S243" s="134"/>
    </row>
    <row r="244" spans="1:19" s="14" customFormat="1" ht="80.25" customHeight="1">
      <c r="A244" s="94">
        <v>54</v>
      </c>
      <c r="B244" s="391">
        <v>8</v>
      </c>
      <c r="C244" s="279" t="s">
        <v>1392</v>
      </c>
      <c r="D244" s="260" t="s">
        <v>1534</v>
      </c>
      <c r="E244" s="260" t="s">
        <v>1396</v>
      </c>
      <c r="F244" s="260" t="s">
        <v>1397</v>
      </c>
      <c r="G244" s="267" t="s">
        <v>205</v>
      </c>
      <c r="H244" s="241" t="s">
        <v>669</v>
      </c>
      <c r="I244" s="242"/>
      <c r="J244" s="243" t="s">
        <v>1020</v>
      </c>
      <c r="K244" s="261" t="s">
        <v>1009</v>
      </c>
      <c r="L244" s="262" t="s">
        <v>1403</v>
      </c>
      <c r="M244" s="247">
        <f t="shared" si="11"/>
        <v>2</v>
      </c>
      <c r="N244" s="263">
        <v>0</v>
      </c>
      <c r="O244" s="264">
        <v>2</v>
      </c>
      <c r="P244" s="270" t="s">
        <v>1010</v>
      </c>
      <c r="Q244" s="262" t="s">
        <v>1011</v>
      </c>
      <c r="R244" s="63"/>
      <c r="S244" s="134"/>
    </row>
    <row r="245" spans="1:19" s="14" customFormat="1" ht="80.25" customHeight="1">
      <c r="A245" s="94">
        <v>54</v>
      </c>
      <c r="B245" s="390">
        <v>9</v>
      </c>
      <c r="C245" s="288" t="s">
        <v>1384</v>
      </c>
      <c r="D245" s="260" t="s">
        <v>1398</v>
      </c>
      <c r="E245" s="260" t="s">
        <v>1399</v>
      </c>
      <c r="F245" s="260" t="s">
        <v>1400</v>
      </c>
      <c r="G245" s="267" t="s">
        <v>902</v>
      </c>
      <c r="H245" s="241" t="s">
        <v>669</v>
      </c>
      <c r="I245" s="242"/>
      <c r="J245" s="268" t="s">
        <v>1401</v>
      </c>
      <c r="K245" s="261" t="s">
        <v>1402</v>
      </c>
      <c r="L245" s="262" t="s">
        <v>1403</v>
      </c>
      <c r="M245" s="302">
        <f t="shared" si="11"/>
        <v>2</v>
      </c>
      <c r="N245" s="263">
        <v>0</v>
      </c>
      <c r="O245" s="264">
        <v>2</v>
      </c>
      <c r="P245" s="270" t="s">
        <v>1010</v>
      </c>
      <c r="Q245" s="262" t="s">
        <v>1011</v>
      </c>
      <c r="R245" s="63"/>
      <c r="S245" s="134"/>
    </row>
    <row r="246" spans="1:19" s="14" customFormat="1" ht="88.5" customHeight="1">
      <c r="A246" s="94">
        <v>55</v>
      </c>
      <c r="B246" s="84">
        <v>1</v>
      </c>
      <c r="C246" s="280" t="s">
        <v>629</v>
      </c>
      <c r="D246" s="170" t="s">
        <v>933</v>
      </c>
      <c r="E246" s="170" t="s">
        <v>821</v>
      </c>
      <c r="F246" s="170" t="s">
        <v>805</v>
      </c>
      <c r="G246" s="61" t="s">
        <v>801</v>
      </c>
      <c r="H246" s="183" t="s">
        <v>876</v>
      </c>
      <c r="I246" s="169"/>
      <c r="J246" s="171" t="s">
        <v>778</v>
      </c>
      <c r="K246" s="172" t="s">
        <v>819</v>
      </c>
      <c r="L246" s="173" t="s">
        <v>630</v>
      </c>
      <c r="M246" s="153">
        <f t="shared" si="11"/>
        <v>1</v>
      </c>
      <c r="N246" s="176">
        <v>0</v>
      </c>
      <c r="O246" s="177">
        <v>1</v>
      </c>
      <c r="P246" s="173" t="s">
        <v>631</v>
      </c>
      <c r="Q246" s="173" t="s">
        <v>632</v>
      </c>
      <c r="R246" s="120"/>
      <c r="S246" s="180"/>
    </row>
    <row r="247" spans="1:19" s="44" customFormat="1" ht="123" customHeight="1">
      <c r="A247" s="94">
        <v>56</v>
      </c>
      <c r="B247" s="94">
        <v>1</v>
      </c>
      <c r="C247" s="191" t="s">
        <v>633</v>
      </c>
      <c r="D247" s="162" t="s">
        <v>634</v>
      </c>
      <c r="E247" s="162" t="s">
        <v>89</v>
      </c>
      <c r="F247" s="162" t="s">
        <v>1296</v>
      </c>
      <c r="G247" s="164" t="s">
        <v>785</v>
      </c>
      <c r="H247" s="183" t="s">
        <v>15</v>
      </c>
      <c r="I247" s="169"/>
      <c r="J247" s="182"/>
      <c r="K247" s="165" t="s">
        <v>1297</v>
      </c>
      <c r="L247" s="163" t="s">
        <v>635</v>
      </c>
      <c r="M247" s="181">
        <f>N247+O247</f>
        <v>3</v>
      </c>
      <c r="N247" s="69">
        <v>2</v>
      </c>
      <c r="O247" s="70">
        <v>1</v>
      </c>
      <c r="P247" s="330" t="s">
        <v>1535</v>
      </c>
      <c r="Q247" s="250" t="s">
        <v>1536</v>
      </c>
      <c r="R247" s="168" t="s">
        <v>1298</v>
      </c>
      <c r="S247" s="163" t="s">
        <v>636</v>
      </c>
    </row>
    <row r="248" spans="1:19" s="44" customFormat="1" ht="125.25" customHeight="1">
      <c r="A248" s="94">
        <v>56</v>
      </c>
      <c r="B248" s="94">
        <v>2</v>
      </c>
      <c r="C248" s="191" t="s">
        <v>633</v>
      </c>
      <c r="D248" s="162" t="s">
        <v>637</v>
      </c>
      <c r="E248" s="162" t="s">
        <v>89</v>
      </c>
      <c r="F248" s="162" t="s">
        <v>16</v>
      </c>
      <c r="G248" s="164" t="s">
        <v>67</v>
      </c>
      <c r="H248" s="183" t="s">
        <v>15</v>
      </c>
      <c r="I248" s="169"/>
      <c r="J248" s="43"/>
      <c r="K248" s="165" t="s">
        <v>789</v>
      </c>
      <c r="L248" s="163" t="s">
        <v>635</v>
      </c>
      <c r="M248" s="247">
        <f>N248+O248</f>
        <v>2</v>
      </c>
      <c r="N248" s="320">
        <v>1</v>
      </c>
      <c r="O248" s="321">
        <v>1</v>
      </c>
      <c r="P248" s="330" t="s">
        <v>1523</v>
      </c>
      <c r="Q248" s="250" t="s">
        <v>1537</v>
      </c>
      <c r="R248" s="168" t="s">
        <v>1295</v>
      </c>
      <c r="S248" s="68"/>
    </row>
    <row r="249" spans="1:19" s="44" customFormat="1" ht="125.25" customHeight="1">
      <c r="A249" s="393">
        <v>56</v>
      </c>
      <c r="B249" s="393">
        <v>3</v>
      </c>
      <c r="C249" s="191" t="s">
        <v>633</v>
      </c>
      <c r="D249" s="279" t="s">
        <v>1557</v>
      </c>
      <c r="E249" s="279" t="s">
        <v>1567</v>
      </c>
      <c r="F249" s="279" t="s">
        <v>1568</v>
      </c>
      <c r="G249" s="86" t="s">
        <v>1553</v>
      </c>
      <c r="H249" s="196" t="s">
        <v>1556</v>
      </c>
      <c r="I249" s="87"/>
      <c r="J249" s="187" t="s">
        <v>1558</v>
      </c>
      <c r="K249" s="172">
        <v>28</v>
      </c>
      <c r="L249" s="170" t="s">
        <v>1559</v>
      </c>
      <c r="M249" s="181">
        <f t="shared" ref="M249:M250" si="12">N249+O249</f>
        <v>0</v>
      </c>
      <c r="N249" s="176">
        <v>0</v>
      </c>
      <c r="O249" s="177">
        <v>0</v>
      </c>
      <c r="P249" s="173" t="s">
        <v>1560</v>
      </c>
      <c r="Q249" s="173" t="s">
        <v>1561</v>
      </c>
      <c r="R249" s="402"/>
      <c r="S249" s="170"/>
    </row>
    <row r="250" spans="1:19" s="44" customFormat="1" ht="125.25" customHeight="1">
      <c r="A250" s="393">
        <v>56</v>
      </c>
      <c r="B250" s="393">
        <v>4</v>
      </c>
      <c r="C250" s="191" t="s">
        <v>633</v>
      </c>
      <c r="D250" s="279" t="s">
        <v>1562</v>
      </c>
      <c r="E250" s="279" t="s">
        <v>1563</v>
      </c>
      <c r="F250" s="279" t="s">
        <v>1564</v>
      </c>
      <c r="G250" s="86" t="s">
        <v>1553</v>
      </c>
      <c r="H250" s="196" t="s">
        <v>1556</v>
      </c>
      <c r="I250" s="87"/>
      <c r="J250" s="187" t="s">
        <v>1565</v>
      </c>
      <c r="K250" s="172">
        <v>27</v>
      </c>
      <c r="L250" s="170" t="s">
        <v>1559</v>
      </c>
      <c r="M250" s="181">
        <f t="shared" si="12"/>
        <v>0</v>
      </c>
      <c r="N250" s="176">
        <v>0</v>
      </c>
      <c r="O250" s="177">
        <v>0</v>
      </c>
      <c r="P250" s="173" t="s">
        <v>1566</v>
      </c>
      <c r="Q250" s="173" t="s">
        <v>1561</v>
      </c>
      <c r="R250" s="108"/>
      <c r="S250" s="170"/>
    </row>
    <row r="251" spans="1:19" s="49" customFormat="1" ht="60" customHeight="1">
      <c r="A251" s="94">
        <v>57</v>
      </c>
      <c r="B251" s="94">
        <v>1</v>
      </c>
      <c r="C251" s="191" t="s">
        <v>638</v>
      </c>
      <c r="D251" s="162" t="s">
        <v>643</v>
      </c>
      <c r="E251" s="162" t="s">
        <v>11</v>
      </c>
      <c r="F251" s="162" t="s">
        <v>644</v>
      </c>
      <c r="G251" s="164" t="s">
        <v>785</v>
      </c>
      <c r="H251" s="183" t="s">
        <v>15</v>
      </c>
      <c r="I251" s="71"/>
      <c r="J251" s="43"/>
      <c r="K251" s="165" t="s">
        <v>818</v>
      </c>
      <c r="L251" s="163" t="s">
        <v>262</v>
      </c>
      <c r="M251" s="247">
        <f t="shared" ref="M251:M256" si="13">N251+O251</f>
        <v>1</v>
      </c>
      <c r="N251" s="320">
        <v>1</v>
      </c>
      <c r="O251" s="321">
        <v>0</v>
      </c>
      <c r="P251" s="250" t="s">
        <v>645</v>
      </c>
      <c r="Q251" s="250" t="s">
        <v>646</v>
      </c>
      <c r="R251" s="168" t="s">
        <v>934</v>
      </c>
      <c r="S251" s="163"/>
    </row>
    <row r="252" spans="1:19" s="49" customFormat="1" ht="60" customHeight="1">
      <c r="A252" s="94">
        <v>57</v>
      </c>
      <c r="B252" s="94">
        <v>2</v>
      </c>
      <c r="C252" s="191" t="s">
        <v>638</v>
      </c>
      <c r="D252" s="162" t="s">
        <v>935</v>
      </c>
      <c r="E252" s="162" t="s">
        <v>11</v>
      </c>
      <c r="F252" s="162" t="s">
        <v>644</v>
      </c>
      <c r="G252" s="164" t="s">
        <v>156</v>
      </c>
      <c r="H252" s="183" t="s">
        <v>647</v>
      </c>
      <c r="I252" s="71"/>
      <c r="J252" s="43"/>
      <c r="K252" s="165" t="s">
        <v>936</v>
      </c>
      <c r="L252" s="163" t="s">
        <v>641</v>
      </c>
      <c r="M252" s="247">
        <f t="shared" si="13"/>
        <v>1</v>
      </c>
      <c r="N252" s="320">
        <v>1</v>
      </c>
      <c r="O252" s="321">
        <v>0</v>
      </c>
      <c r="P252" s="250" t="s">
        <v>648</v>
      </c>
      <c r="Q252" s="250" t="s">
        <v>649</v>
      </c>
      <c r="R252" s="58"/>
      <c r="S252" s="163"/>
    </row>
    <row r="253" spans="1:19" s="49" customFormat="1" ht="60" customHeight="1">
      <c r="A253" s="94">
        <v>58</v>
      </c>
      <c r="B253" s="94">
        <v>1</v>
      </c>
      <c r="C253" s="192" t="s">
        <v>650</v>
      </c>
      <c r="D253" s="191" t="s">
        <v>651</v>
      </c>
      <c r="E253" s="192" t="s">
        <v>89</v>
      </c>
      <c r="F253" s="191" t="s">
        <v>16</v>
      </c>
      <c r="G253" s="188" t="s">
        <v>785</v>
      </c>
      <c r="H253" s="196" t="s">
        <v>652</v>
      </c>
      <c r="I253" s="194"/>
      <c r="J253" s="190"/>
      <c r="K253" s="192" t="s">
        <v>1077</v>
      </c>
      <c r="L253" s="193" t="s">
        <v>653</v>
      </c>
      <c r="M253" s="247">
        <f t="shared" si="13"/>
        <v>1</v>
      </c>
      <c r="N253" s="366">
        <v>1</v>
      </c>
      <c r="O253" s="367">
        <v>0</v>
      </c>
      <c r="P253" s="254" t="s">
        <v>1538</v>
      </c>
      <c r="Q253" s="254" t="s">
        <v>1539</v>
      </c>
      <c r="R253" s="195" t="s">
        <v>1078</v>
      </c>
      <c r="S253" s="189"/>
    </row>
    <row r="254" spans="1:19" s="73" customFormat="1" ht="60" customHeight="1">
      <c r="A254" s="94">
        <v>59</v>
      </c>
      <c r="B254" s="148">
        <v>1</v>
      </c>
      <c r="C254" s="288" t="s">
        <v>1115</v>
      </c>
      <c r="D254" s="288" t="s">
        <v>1116</v>
      </c>
      <c r="E254" s="296" t="s">
        <v>79</v>
      </c>
      <c r="F254" s="296" t="s">
        <v>80</v>
      </c>
      <c r="G254" s="303" t="s">
        <v>902</v>
      </c>
      <c r="H254" s="304" t="s">
        <v>82</v>
      </c>
      <c r="I254" s="305"/>
      <c r="J254" s="306" t="s">
        <v>1117</v>
      </c>
      <c r="K254" s="307" t="s">
        <v>1118</v>
      </c>
      <c r="L254" s="254" t="s">
        <v>1119</v>
      </c>
      <c r="M254" s="247">
        <f t="shared" si="13"/>
        <v>0</v>
      </c>
      <c r="N254" s="289">
        <v>0</v>
      </c>
      <c r="O254" s="308">
        <v>0</v>
      </c>
      <c r="P254" s="254" t="s">
        <v>84</v>
      </c>
      <c r="Q254" s="254" t="s">
        <v>1061</v>
      </c>
      <c r="R254" s="309"/>
      <c r="S254" s="254"/>
    </row>
    <row r="255" spans="1:19" s="73" customFormat="1" ht="60" customHeight="1">
      <c r="A255" s="94">
        <v>59</v>
      </c>
      <c r="B255" s="148">
        <v>2</v>
      </c>
      <c r="C255" s="288" t="s">
        <v>1115</v>
      </c>
      <c r="D255" s="288" t="s">
        <v>808</v>
      </c>
      <c r="E255" s="296" t="s">
        <v>21</v>
      </c>
      <c r="F255" s="296" t="s">
        <v>1121</v>
      </c>
      <c r="G255" s="303" t="s">
        <v>81</v>
      </c>
      <c r="H255" s="304" t="s">
        <v>82</v>
      </c>
      <c r="I255" s="305"/>
      <c r="J255" s="306" t="s">
        <v>1122</v>
      </c>
      <c r="K255" s="307" t="s">
        <v>784</v>
      </c>
      <c r="L255" s="254" t="s">
        <v>1123</v>
      </c>
      <c r="M255" s="247">
        <f>N255+O255</f>
        <v>0</v>
      </c>
      <c r="N255" s="289">
        <v>0</v>
      </c>
      <c r="O255" s="308">
        <v>0</v>
      </c>
      <c r="P255" s="254" t="s">
        <v>84</v>
      </c>
      <c r="Q255" s="254" t="s">
        <v>1061</v>
      </c>
      <c r="R255" s="309"/>
      <c r="S255" s="254"/>
    </row>
    <row r="256" spans="1:19" s="73" customFormat="1" ht="60" customHeight="1">
      <c r="A256" s="94">
        <v>60</v>
      </c>
      <c r="B256" s="148">
        <v>1</v>
      </c>
      <c r="C256" s="279" t="s">
        <v>654</v>
      </c>
      <c r="D256" s="170" t="s">
        <v>655</v>
      </c>
      <c r="E256" s="170" t="s">
        <v>24</v>
      </c>
      <c r="F256" s="170" t="s">
        <v>656</v>
      </c>
      <c r="G256" s="166" t="s">
        <v>1309</v>
      </c>
      <c r="H256" s="184" t="s">
        <v>657</v>
      </c>
      <c r="I256" s="166"/>
      <c r="J256" s="171"/>
      <c r="K256" s="172" t="s">
        <v>937</v>
      </c>
      <c r="L256" s="173" t="s">
        <v>658</v>
      </c>
      <c r="M256" s="181">
        <f t="shared" si="13"/>
        <v>1</v>
      </c>
      <c r="N256" s="176">
        <v>0</v>
      </c>
      <c r="O256" s="177">
        <v>1</v>
      </c>
      <c r="P256" s="173" t="s">
        <v>938</v>
      </c>
      <c r="Q256" s="173" t="s">
        <v>939</v>
      </c>
      <c r="R256" s="109"/>
      <c r="S256" s="179"/>
    </row>
    <row r="257" spans="1:19" s="50" customFormat="1" ht="69.95" customHeight="1">
      <c r="A257" s="94">
        <v>61</v>
      </c>
      <c r="B257" s="94">
        <v>1</v>
      </c>
      <c r="C257" s="191" t="s">
        <v>659</v>
      </c>
      <c r="D257" s="162" t="s">
        <v>660</v>
      </c>
      <c r="E257" s="162" t="s">
        <v>1186</v>
      </c>
      <c r="F257" s="162" t="s">
        <v>1187</v>
      </c>
      <c r="G257" s="164" t="s">
        <v>902</v>
      </c>
      <c r="H257" s="183" t="s">
        <v>82</v>
      </c>
      <c r="I257" s="71"/>
      <c r="J257" s="43" t="s">
        <v>662</v>
      </c>
      <c r="K257" s="165" t="s">
        <v>1188</v>
      </c>
      <c r="L257" s="163" t="s">
        <v>244</v>
      </c>
      <c r="M257" s="181">
        <f>N257+O257</f>
        <v>1</v>
      </c>
      <c r="N257" s="69">
        <v>0</v>
      </c>
      <c r="O257" s="70">
        <v>1</v>
      </c>
      <c r="P257" s="163" t="s">
        <v>941</v>
      </c>
      <c r="Q257" s="163" t="s">
        <v>1189</v>
      </c>
      <c r="R257" s="58"/>
      <c r="S257" s="163" t="s">
        <v>663</v>
      </c>
    </row>
    <row r="258" spans="1:19" s="50" customFormat="1" ht="69.95" customHeight="1">
      <c r="A258" s="94">
        <v>61</v>
      </c>
      <c r="B258" s="94">
        <v>2</v>
      </c>
      <c r="C258" s="191" t="s">
        <v>659</v>
      </c>
      <c r="D258" s="162" t="s">
        <v>660</v>
      </c>
      <c r="E258" s="162" t="s">
        <v>943</v>
      </c>
      <c r="F258" s="162" t="s">
        <v>944</v>
      </c>
      <c r="G258" s="164" t="s">
        <v>81</v>
      </c>
      <c r="H258" s="183" t="s">
        <v>82</v>
      </c>
      <c r="I258" s="169"/>
      <c r="J258" s="43" t="s">
        <v>662</v>
      </c>
      <c r="K258" s="239" t="s">
        <v>1141</v>
      </c>
      <c r="L258" s="163" t="s">
        <v>244</v>
      </c>
      <c r="M258" s="181">
        <f>N258+O258</f>
        <v>1</v>
      </c>
      <c r="N258" s="69">
        <v>0</v>
      </c>
      <c r="O258" s="70">
        <v>1</v>
      </c>
      <c r="P258" s="163" t="s">
        <v>941</v>
      </c>
      <c r="Q258" s="163" t="s">
        <v>942</v>
      </c>
      <c r="R258" s="58"/>
      <c r="S258" s="163" t="s">
        <v>663</v>
      </c>
    </row>
    <row r="259" spans="1:19" s="50" customFormat="1" ht="69.95" customHeight="1">
      <c r="A259" s="94">
        <v>61</v>
      </c>
      <c r="B259" s="94">
        <v>3</v>
      </c>
      <c r="C259" s="191" t="s">
        <v>659</v>
      </c>
      <c r="D259" s="162" t="s">
        <v>660</v>
      </c>
      <c r="E259" s="162" t="s">
        <v>945</v>
      </c>
      <c r="F259" s="162" t="s">
        <v>661</v>
      </c>
      <c r="G259" s="164" t="s">
        <v>81</v>
      </c>
      <c r="H259" s="183" t="s">
        <v>82</v>
      </c>
      <c r="I259" s="169"/>
      <c r="J259" s="43" t="s">
        <v>662</v>
      </c>
      <c r="K259" s="165" t="s">
        <v>906</v>
      </c>
      <c r="L259" s="163" t="s">
        <v>244</v>
      </c>
      <c r="M259" s="181">
        <f>N259+O259</f>
        <v>1</v>
      </c>
      <c r="N259" s="69">
        <v>0</v>
      </c>
      <c r="O259" s="70">
        <v>1</v>
      </c>
      <c r="P259" s="163" t="s">
        <v>941</v>
      </c>
      <c r="Q259" s="163" t="s">
        <v>942</v>
      </c>
      <c r="R259" s="58"/>
      <c r="S259" s="163" t="s">
        <v>663</v>
      </c>
    </row>
    <row r="260" spans="1:19" s="50" customFormat="1" ht="69.95" customHeight="1">
      <c r="A260" s="94">
        <v>61</v>
      </c>
      <c r="B260" s="94">
        <v>4</v>
      </c>
      <c r="C260" s="191" t="s">
        <v>659</v>
      </c>
      <c r="D260" s="162" t="s">
        <v>660</v>
      </c>
      <c r="E260" s="77" t="s">
        <v>24</v>
      </c>
      <c r="F260" s="162" t="s">
        <v>664</v>
      </c>
      <c r="G260" s="164" t="s">
        <v>81</v>
      </c>
      <c r="H260" s="183" t="s">
        <v>82</v>
      </c>
      <c r="I260" s="169"/>
      <c r="J260" s="43" t="s">
        <v>662</v>
      </c>
      <c r="K260" s="165" t="s">
        <v>834</v>
      </c>
      <c r="L260" s="163" t="s">
        <v>244</v>
      </c>
      <c r="M260" s="181">
        <f>N260+O260</f>
        <v>1</v>
      </c>
      <c r="N260" s="69">
        <v>0</v>
      </c>
      <c r="O260" s="70">
        <v>1</v>
      </c>
      <c r="P260" s="163" t="s">
        <v>941</v>
      </c>
      <c r="Q260" s="163" t="s">
        <v>942</v>
      </c>
      <c r="R260" s="58"/>
      <c r="S260" s="163" t="s">
        <v>663</v>
      </c>
    </row>
    <row r="261" spans="1:19" s="50" customFormat="1" ht="69.95" customHeight="1">
      <c r="A261" s="94">
        <v>62</v>
      </c>
      <c r="B261" s="94">
        <v>1</v>
      </c>
      <c r="C261" s="279" t="s">
        <v>665</v>
      </c>
      <c r="D261" s="170" t="s">
        <v>666</v>
      </c>
      <c r="E261" s="108" t="s">
        <v>667</v>
      </c>
      <c r="F261" s="170" t="s">
        <v>668</v>
      </c>
      <c r="G261" s="164" t="s">
        <v>205</v>
      </c>
      <c r="H261" s="156" t="s">
        <v>669</v>
      </c>
      <c r="I261" s="62"/>
      <c r="J261" s="171" t="s">
        <v>670</v>
      </c>
      <c r="K261" s="172" t="s">
        <v>18</v>
      </c>
      <c r="L261" s="173" t="s">
        <v>671</v>
      </c>
      <c r="M261" s="181">
        <f>N261+O261</f>
        <v>0</v>
      </c>
      <c r="N261" s="176">
        <v>0</v>
      </c>
      <c r="O261" s="177">
        <v>0</v>
      </c>
      <c r="P261" s="173" t="s">
        <v>672</v>
      </c>
      <c r="Q261" s="173" t="s">
        <v>673</v>
      </c>
      <c r="R261" s="120"/>
      <c r="S261" s="173"/>
    </row>
    <row r="262" spans="1:19" s="1" customFormat="1" ht="102.75" customHeight="1">
      <c r="A262" s="94">
        <v>63</v>
      </c>
      <c r="B262" s="94">
        <v>1</v>
      </c>
      <c r="C262" s="280" t="s">
        <v>674</v>
      </c>
      <c r="D262" s="170" t="s">
        <v>675</v>
      </c>
      <c r="E262" s="170" t="s">
        <v>25</v>
      </c>
      <c r="F262" s="170" t="s">
        <v>676</v>
      </c>
      <c r="G262" s="166" t="s">
        <v>947</v>
      </c>
      <c r="H262" s="184" t="s">
        <v>677</v>
      </c>
      <c r="I262" s="62"/>
      <c r="J262" s="171"/>
      <c r="K262" s="172" t="s">
        <v>937</v>
      </c>
      <c r="L262" s="173" t="s">
        <v>678</v>
      </c>
      <c r="M262" s="153">
        <v>1</v>
      </c>
      <c r="N262" s="176">
        <v>1</v>
      </c>
      <c r="O262" s="177">
        <v>0</v>
      </c>
      <c r="P262" s="173" t="s">
        <v>679</v>
      </c>
      <c r="Q262" s="173" t="s">
        <v>680</v>
      </c>
      <c r="R262" s="159" t="s">
        <v>1021</v>
      </c>
      <c r="S262" s="170"/>
    </row>
    <row r="263" spans="1:19" s="1" customFormat="1" ht="102.75" customHeight="1">
      <c r="A263" s="94">
        <v>64</v>
      </c>
      <c r="B263" s="94">
        <v>1</v>
      </c>
      <c r="C263" s="288" t="s">
        <v>1464</v>
      </c>
      <c r="D263" s="288" t="s">
        <v>1465</v>
      </c>
      <c r="E263" s="288" t="s">
        <v>22</v>
      </c>
      <c r="F263" s="288" t="s">
        <v>92</v>
      </c>
      <c r="G263" s="289" t="s">
        <v>1111</v>
      </c>
      <c r="H263" s="348" t="s">
        <v>1467</v>
      </c>
      <c r="I263" s="289"/>
      <c r="J263" s="295" t="s">
        <v>1468</v>
      </c>
      <c r="K263" s="290" t="s">
        <v>1469</v>
      </c>
      <c r="L263" s="293" t="s">
        <v>1470</v>
      </c>
      <c r="M263" s="247">
        <f>N263+O263</f>
        <v>0</v>
      </c>
      <c r="N263" s="291">
        <v>0</v>
      </c>
      <c r="O263" s="292">
        <v>0</v>
      </c>
      <c r="P263" s="310" t="s">
        <v>1471</v>
      </c>
      <c r="Q263" s="293" t="s">
        <v>1472</v>
      </c>
      <c r="R263" s="294"/>
      <c r="S263" s="288" t="s">
        <v>1473</v>
      </c>
    </row>
    <row r="264" spans="1:19" ht="71.25" customHeight="1">
      <c r="A264" s="94">
        <v>65</v>
      </c>
      <c r="B264" s="94">
        <v>1</v>
      </c>
      <c r="C264" s="296" t="s">
        <v>681</v>
      </c>
      <c r="D264" s="239" t="s">
        <v>682</v>
      </c>
      <c r="E264" s="239" t="s">
        <v>11</v>
      </c>
      <c r="F264" s="239" t="s">
        <v>644</v>
      </c>
      <c r="G264" s="240" t="s">
        <v>156</v>
      </c>
      <c r="H264" s="241" t="s">
        <v>683</v>
      </c>
      <c r="I264" s="242"/>
      <c r="J264" s="243"/>
      <c r="K264" s="244" t="s">
        <v>948</v>
      </c>
      <c r="L264" s="250" t="s">
        <v>244</v>
      </c>
      <c r="M264" s="247">
        <f t="shared" ref="M264:M283" si="14">N264+O264</f>
        <v>1</v>
      </c>
      <c r="N264" s="320">
        <v>1</v>
      </c>
      <c r="O264" s="321">
        <v>0</v>
      </c>
      <c r="P264" s="250" t="s">
        <v>684</v>
      </c>
      <c r="Q264" s="250" t="s">
        <v>685</v>
      </c>
      <c r="R264" s="319"/>
      <c r="S264" s="250"/>
    </row>
    <row r="265" spans="1:19" ht="60.75" customHeight="1">
      <c r="A265" s="94">
        <v>65</v>
      </c>
      <c r="B265" s="94">
        <v>2</v>
      </c>
      <c r="C265" s="191" t="s">
        <v>681</v>
      </c>
      <c r="D265" s="162" t="s">
        <v>686</v>
      </c>
      <c r="E265" s="162" t="s">
        <v>89</v>
      </c>
      <c r="F265" s="162" t="s">
        <v>483</v>
      </c>
      <c r="G265" s="164" t="s">
        <v>156</v>
      </c>
      <c r="H265" s="183" t="s">
        <v>687</v>
      </c>
      <c r="I265" s="169"/>
      <c r="J265" s="182"/>
      <c r="K265" s="165" t="s">
        <v>789</v>
      </c>
      <c r="L265" s="163" t="s">
        <v>244</v>
      </c>
      <c r="M265" s="181">
        <f t="shared" si="14"/>
        <v>1</v>
      </c>
      <c r="N265" s="69">
        <v>1</v>
      </c>
      <c r="O265" s="70">
        <v>0</v>
      </c>
      <c r="P265" s="163" t="s">
        <v>688</v>
      </c>
      <c r="Q265" s="163" t="s">
        <v>689</v>
      </c>
      <c r="R265" s="58"/>
      <c r="S265" s="163"/>
    </row>
    <row r="266" spans="1:19" ht="69.75" customHeight="1">
      <c r="A266" s="94">
        <v>66</v>
      </c>
      <c r="B266" s="94">
        <v>1</v>
      </c>
      <c r="C266" s="280" t="s">
        <v>690</v>
      </c>
      <c r="D266" s="170" t="s">
        <v>691</v>
      </c>
      <c r="E266" s="170" t="s">
        <v>812</v>
      </c>
      <c r="F266" s="170" t="s">
        <v>812</v>
      </c>
      <c r="G266" s="166" t="s">
        <v>1179</v>
      </c>
      <c r="H266" s="184" t="s">
        <v>177</v>
      </c>
      <c r="I266" s="169"/>
      <c r="J266" s="171" t="s">
        <v>1180</v>
      </c>
      <c r="K266" s="172" t="s">
        <v>822</v>
      </c>
      <c r="L266" s="173" t="s">
        <v>1178</v>
      </c>
      <c r="M266" s="153">
        <f t="shared" si="14"/>
        <v>1</v>
      </c>
      <c r="N266" s="176">
        <v>0</v>
      </c>
      <c r="O266" s="177">
        <v>1</v>
      </c>
      <c r="P266" s="173" t="s">
        <v>692</v>
      </c>
      <c r="Q266" s="173" t="s">
        <v>693</v>
      </c>
      <c r="R266" s="116" t="s">
        <v>1181</v>
      </c>
      <c r="S266" s="170"/>
    </row>
    <row r="267" spans="1:19" ht="72.75" customHeight="1">
      <c r="A267" s="94">
        <v>66</v>
      </c>
      <c r="B267" s="94">
        <v>2</v>
      </c>
      <c r="C267" s="280" t="s">
        <v>690</v>
      </c>
      <c r="D267" s="170" t="s">
        <v>691</v>
      </c>
      <c r="E267" s="170" t="s">
        <v>79</v>
      </c>
      <c r="F267" s="170" t="s">
        <v>535</v>
      </c>
      <c r="G267" s="166" t="s">
        <v>81</v>
      </c>
      <c r="H267" s="184" t="s">
        <v>177</v>
      </c>
      <c r="I267" s="65"/>
      <c r="J267" s="171" t="s">
        <v>779</v>
      </c>
      <c r="K267" s="172" t="s">
        <v>832</v>
      </c>
      <c r="L267" s="173" t="s">
        <v>1178</v>
      </c>
      <c r="M267" s="153">
        <f t="shared" si="14"/>
        <v>1</v>
      </c>
      <c r="N267" s="176">
        <v>0</v>
      </c>
      <c r="O267" s="177">
        <v>1</v>
      </c>
      <c r="P267" s="173" t="s">
        <v>949</v>
      </c>
      <c r="Q267" s="173" t="s">
        <v>694</v>
      </c>
      <c r="R267" s="116" t="s">
        <v>695</v>
      </c>
      <c r="S267" s="170"/>
    </row>
    <row r="268" spans="1:19" s="49" customFormat="1" ht="141.75" customHeight="1">
      <c r="A268" s="94">
        <v>67</v>
      </c>
      <c r="B268" s="94">
        <v>1</v>
      </c>
      <c r="C268" s="191" t="s">
        <v>696</v>
      </c>
      <c r="D268" s="162" t="s">
        <v>697</v>
      </c>
      <c r="E268" s="162" t="s">
        <v>698</v>
      </c>
      <c r="F268" s="162" t="s">
        <v>699</v>
      </c>
      <c r="G268" s="164" t="s">
        <v>20</v>
      </c>
      <c r="H268" s="183" t="s">
        <v>700</v>
      </c>
      <c r="I268" s="169"/>
      <c r="J268" s="182"/>
      <c r="K268" s="165" t="s">
        <v>105</v>
      </c>
      <c r="L268" s="163" t="s">
        <v>701</v>
      </c>
      <c r="M268" s="181">
        <f t="shared" si="14"/>
        <v>2</v>
      </c>
      <c r="N268" s="69">
        <v>1</v>
      </c>
      <c r="O268" s="70">
        <v>1</v>
      </c>
      <c r="P268" s="163" t="s">
        <v>702</v>
      </c>
      <c r="Q268" s="163" t="s">
        <v>703</v>
      </c>
      <c r="R268" s="58"/>
      <c r="S268" s="163"/>
    </row>
    <row r="269" spans="1:19" s="49" customFormat="1" ht="120" customHeight="1">
      <c r="A269" s="94">
        <v>68</v>
      </c>
      <c r="B269" s="94">
        <v>1</v>
      </c>
      <c r="C269" s="191" t="s">
        <v>704</v>
      </c>
      <c r="D269" s="162" t="s">
        <v>950</v>
      </c>
      <c r="E269" s="162" t="s">
        <v>951</v>
      </c>
      <c r="F269" s="162" t="s">
        <v>705</v>
      </c>
      <c r="G269" s="164" t="s">
        <v>952</v>
      </c>
      <c r="H269" s="183" t="s">
        <v>177</v>
      </c>
      <c r="I269" s="169"/>
      <c r="J269" s="182" t="s">
        <v>706</v>
      </c>
      <c r="K269" s="165" t="s">
        <v>953</v>
      </c>
      <c r="L269" s="163" t="s">
        <v>707</v>
      </c>
      <c r="M269" s="181">
        <f t="shared" si="14"/>
        <v>3</v>
      </c>
      <c r="N269" s="69">
        <v>0</v>
      </c>
      <c r="O269" s="70">
        <v>3</v>
      </c>
      <c r="P269" s="163" t="s">
        <v>708</v>
      </c>
      <c r="Q269" s="163" t="s">
        <v>954</v>
      </c>
      <c r="R269" s="58"/>
      <c r="S269" s="163" t="s">
        <v>955</v>
      </c>
    </row>
    <row r="270" spans="1:19" s="49" customFormat="1" ht="99.75" customHeight="1">
      <c r="A270" s="94">
        <v>69</v>
      </c>
      <c r="B270" s="94">
        <v>1</v>
      </c>
      <c r="C270" s="192" t="s">
        <v>709</v>
      </c>
      <c r="D270" s="162" t="s">
        <v>710</v>
      </c>
      <c r="E270" s="165" t="s">
        <v>1458</v>
      </c>
      <c r="F270" s="162" t="s">
        <v>23</v>
      </c>
      <c r="G270" s="104" t="s">
        <v>785</v>
      </c>
      <c r="H270" s="183" t="s">
        <v>711</v>
      </c>
      <c r="I270" s="169"/>
      <c r="J270" s="182"/>
      <c r="K270" s="165" t="s">
        <v>1459</v>
      </c>
      <c r="L270" s="163" t="s">
        <v>1460</v>
      </c>
      <c r="M270" s="181">
        <f t="shared" si="14"/>
        <v>2</v>
      </c>
      <c r="N270" s="69">
        <v>1</v>
      </c>
      <c r="O270" s="70">
        <v>1</v>
      </c>
      <c r="P270" s="163" t="s">
        <v>1461</v>
      </c>
      <c r="Q270" s="163" t="s">
        <v>1462</v>
      </c>
      <c r="R270" s="168" t="s">
        <v>1463</v>
      </c>
      <c r="S270" s="122"/>
    </row>
    <row r="271" spans="1:19" ht="77.25" customHeight="1">
      <c r="A271" s="94">
        <v>70</v>
      </c>
      <c r="B271" s="342">
        <v>1</v>
      </c>
      <c r="C271" s="290" t="s">
        <v>1030</v>
      </c>
      <c r="D271" s="260" t="s">
        <v>1218</v>
      </c>
      <c r="E271" s="260" t="s">
        <v>22</v>
      </c>
      <c r="F271" s="260" t="s">
        <v>92</v>
      </c>
      <c r="G271" s="311" t="s">
        <v>785</v>
      </c>
      <c r="H271" s="241" t="s">
        <v>711</v>
      </c>
      <c r="I271" s="242"/>
      <c r="J271" s="243"/>
      <c r="K271" s="244" t="s">
        <v>1087</v>
      </c>
      <c r="L271" s="262" t="s">
        <v>1219</v>
      </c>
      <c r="M271" s="312">
        <f t="shared" si="14"/>
        <v>2</v>
      </c>
      <c r="N271" s="263">
        <v>1</v>
      </c>
      <c r="O271" s="264">
        <v>1</v>
      </c>
      <c r="P271" s="262" t="s">
        <v>1223</v>
      </c>
      <c r="Q271" s="262" t="s">
        <v>1220</v>
      </c>
      <c r="R271" s="313"/>
      <c r="S271" s="262" t="s">
        <v>1221</v>
      </c>
    </row>
    <row r="272" spans="1:19" ht="77.25" customHeight="1">
      <c r="A272" s="94">
        <v>71</v>
      </c>
      <c r="B272" s="94">
        <v>1</v>
      </c>
      <c r="C272" s="280" t="s">
        <v>712</v>
      </c>
      <c r="D272" s="170" t="s">
        <v>713</v>
      </c>
      <c r="E272" s="170" t="s">
        <v>89</v>
      </c>
      <c r="F272" s="170" t="s">
        <v>956</v>
      </c>
      <c r="G272" s="61" t="s">
        <v>952</v>
      </c>
      <c r="H272" s="183" t="s">
        <v>378</v>
      </c>
      <c r="I272" s="169"/>
      <c r="J272" s="182" t="s">
        <v>780</v>
      </c>
      <c r="K272" s="165" t="s">
        <v>813</v>
      </c>
      <c r="L272" s="173" t="s">
        <v>1000</v>
      </c>
      <c r="M272" s="153">
        <f t="shared" si="14"/>
        <v>3</v>
      </c>
      <c r="N272" s="176">
        <v>0</v>
      </c>
      <c r="O272" s="177">
        <v>3</v>
      </c>
      <c r="P272" s="173" t="s">
        <v>714</v>
      </c>
      <c r="Q272" s="173" t="s">
        <v>715</v>
      </c>
      <c r="R272" s="67"/>
      <c r="S272" s="173"/>
    </row>
    <row r="273" spans="1:19" ht="77.25" customHeight="1">
      <c r="A273" s="396">
        <v>72</v>
      </c>
      <c r="B273" s="396">
        <v>1</v>
      </c>
      <c r="C273" s="334" t="s">
        <v>716</v>
      </c>
      <c r="D273" s="123" t="s">
        <v>717</v>
      </c>
      <c r="E273" s="123" t="s">
        <v>718</v>
      </c>
      <c r="F273" s="123" t="s">
        <v>719</v>
      </c>
      <c r="G273" s="124" t="s">
        <v>104</v>
      </c>
      <c r="H273" s="158" t="s">
        <v>152</v>
      </c>
      <c r="I273" s="125"/>
      <c r="J273" s="126"/>
      <c r="K273" s="127" t="s">
        <v>720</v>
      </c>
      <c r="L273" s="398" t="s">
        <v>1001</v>
      </c>
      <c r="M273" s="154">
        <f t="shared" si="14"/>
        <v>2</v>
      </c>
      <c r="N273" s="139">
        <v>1</v>
      </c>
      <c r="O273" s="140">
        <v>1</v>
      </c>
      <c r="P273" s="128" t="s">
        <v>721</v>
      </c>
      <c r="Q273" s="128" t="s">
        <v>722</v>
      </c>
      <c r="R273" s="129"/>
      <c r="S273" s="128"/>
    </row>
    <row r="274" spans="1:19" ht="78.75" customHeight="1">
      <c r="A274" s="94">
        <v>73</v>
      </c>
      <c r="B274" s="94">
        <v>1</v>
      </c>
      <c r="C274" s="191" t="s">
        <v>755</v>
      </c>
      <c r="D274" s="162" t="s">
        <v>746</v>
      </c>
      <c r="E274" s="162" t="s">
        <v>812</v>
      </c>
      <c r="F274" s="162" t="s">
        <v>812</v>
      </c>
      <c r="G274" s="166" t="s">
        <v>957</v>
      </c>
      <c r="H274" s="184" t="s">
        <v>747</v>
      </c>
      <c r="I274" s="62"/>
      <c r="J274" s="171"/>
      <c r="K274" s="165" t="s">
        <v>813</v>
      </c>
      <c r="L274" s="163" t="s">
        <v>769</v>
      </c>
      <c r="M274" s="155">
        <f t="shared" si="14"/>
        <v>1</v>
      </c>
      <c r="N274" s="176">
        <v>1</v>
      </c>
      <c r="O274" s="177">
        <v>0</v>
      </c>
      <c r="P274" s="163" t="s">
        <v>749</v>
      </c>
      <c r="Q274" s="163" t="s">
        <v>750</v>
      </c>
      <c r="R274" s="67"/>
      <c r="S274" s="173" t="s">
        <v>751</v>
      </c>
    </row>
    <row r="275" spans="1:19" ht="108" customHeight="1">
      <c r="A275" s="94">
        <v>74</v>
      </c>
      <c r="B275" s="94">
        <v>1</v>
      </c>
      <c r="C275" s="191" t="s">
        <v>756</v>
      </c>
      <c r="D275" s="162" t="s">
        <v>757</v>
      </c>
      <c r="E275" s="162" t="s">
        <v>11</v>
      </c>
      <c r="F275" s="162" t="s">
        <v>644</v>
      </c>
      <c r="G275" s="164" t="s">
        <v>958</v>
      </c>
      <c r="H275" s="183" t="s">
        <v>782</v>
      </c>
      <c r="I275" s="169"/>
      <c r="J275" s="182"/>
      <c r="K275" s="165" t="s">
        <v>959</v>
      </c>
      <c r="L275" s="163" t="s">
        <v>1026</v>
      </c>
      <c r="M275" s="181">
        <f t="shared" si="14"/>
        <v>2</v>
      </c>
      <c r="N275" s="69">
        <v>0</v>
      </c>
      <c r="O275" s="70">
        <v>2</v>
      </c>
      <c r="P275" s="163" t="s">
        <v>960</v>
      </c>
      <c r="Q275" s="163" t="s">
        <v>961</v>
      </c>
      <c r="R275" s="168" t="s">
        <v>962</v>
      </c>
      <c r="S275" s="163"/>
    </row>
    <row r="276" spans="1:19" ht="92.25" customHeight="1">
      <c r="A276" s="94">
        <v>75</v>
      </c>
      <c r="B276" s="94">
        <v>1</v>
      </c>
      <c r="C276" s="191" t="s">
        <v>752</v>
      </c>
      <c r="D276" s="162" t="s">
        <v>746</v>
      </c>
      <c r="E276" s="162" t="s">
        <v>71</v>
      </c>
      <c r="F276" s="162" t="s">
        <v>71</v>
      </c>
      <c r="G276" s="166" t="s">
        <v>60</v>
      </c>
      <c r="H276" s="184" t="s">
        <v>747</v>
      </c>
      <c r="I276" s="62"/>
      <c r="J276" s="171"/>
      <c r="K276" s="165" t="s">
        <v>158</v>
      </c>
      <c r="L276" s="163" t="s">
        <v>753</v>
      </c>
      <c r="M276" s="155">
        <f t="shared" si="14"/>
        <v>0</v>
      </c>
      <c r="N276" s="176">
        <v>0</v>
      </c>
      <c r="O276" s="177">
        <v>0</v>
      </c>
      <c r="P276" s="163" t="s">
        <v>749</v>
      </c>
      <c r="Q276" s="163" t="s">
        <v>750</v>
      </c>
      <c r="R276" s="67"/>
      <c r="S276" s="131" t="s">
        <v>754</v>
      </c>
    </row>
    <row r="277" spans="1:19" s="49" customFormat="1" ht="102" customHeight="1">
      <c r="A277" s="94">
        <v>76</v>
      </c>
      <c r="B277" s="94">
        <v>1</v>
      </c>
      <c r="C277" s="280" t="s">
        <v>723</v>
      </c>
      <c r="D277" s="170" t="s">
        <v>724</v>
      </c>
      <c r="E277" s="170" t="s">
        <v>22</v>
      </c>
      <c r="F277" s="170" t="s">
        <v>92</v>
      </c>
      <c r="G277" s="166" t="s">
        <v>81</v>
      </c>
      <c r="H277" s="184" t="s">
        <v>378</v>
      </c>
      <c r="I277" s="169"/>
      <c r="J277" s="171" t="s">
        <v>963</v>
      </c>
      <c r="K277" s="85" t="s">
        <v>158</v>
      </c>
      <c r="L277" s="173" t="s">
        <v>725</v>
      </c>
      <c r="M277" s="153">
        <f t="shared" si="14"/>
        <v>4</v>
      </c>
      <c r="N277" s="176">
        <v>0</v>
      </c>
      <c r="O277" s="177">
        <v>4</v>
      </c>
      <c r="P277" s="173" t="s">
        <v>726</v>
      </c>
      <c r="Q277" s="173" t="s">
        <v>727</v>
      </c>
      <c r="R277" s="67" t="s">
        <v>728</v>
      </c>
      <c r="S277" s="173"/>
    </row>
    <row r="278" spans="1:19" s="49" customFormat="1" ht="105.75" customHeight="1">
      <c r="A278" s="94">
        <v>76</v>
      </c>
      <c r="B278" s="94">
        <v>2</v>
      </c>
      <c r="C278" s="280" t="s">
        <v>729</v>
      </c>
      <c r="D278" s="170" t="s">
        <v>730</v>
      </c>
      <c r="E278" s="170" t="s">
        <v>57</v>
      </c>
      <c r="F278" s="170" t="s">
        <v>142</v>
      </c>
      <c r="G278" s="61" t="s">
        <v>61</v>
      </c>
      <c r="H278" s="183" t="s">
        <v>378</v>
      </c>
      <c r="I278" s="62"/>
      <c r="J278" s="171" t="s">
        <v>964</v>
      </c>
      <c r="K278" s="130" t="s">
        <v>937</v>
      </c>
      <c r="L278" s="173" t="s">
        <v>725</v>
      </c>
      <c r="M278" s="153">
        <f t="shared" si="14"/>
        <v>3</v>
      </c>
      <c r="N278" s="176">
        <v>0</v>
      </c>
      <c r="O278" s="177">
        <v>3</v>
      </c>
      <c r="P278" s="173" t="s">
        <v>731</v>
      </c>
      <c r="Q278" s="173" t="s">
        <v>732</v>
      </c>
      <c r="R278" s="67" t="s">
        <v>733</v>
      </c>
      <c r="S278" s="173"/>
    </row>
    <row r="279" spans="1:19" s="49" customFormat="1" ht="67.5" customHeight="1">
      <c r="A279" s="94">
        <v>76</v>
      </c>
      <c r="B279" s="94">
        <v>3</v>
      </c>
      <c r="C279" s="280" t="s">
        <v>729</v>
      </c>
      <c r="D279" s="170" t="s">
        <v>734</v>
      </c>
      <c r="E279" s="170" t="s">
        <v>21</v>
      </c>
      <c r="F279" s="170" t="s">
        <v>134</v>
      </c>
      <c r="G279" s="166" t="s">
        <v>205</v>
      </c>
      <c r="H279" s="184" t="s">
        <v>93</v>
      </c>
      <c r="I279" s="62"/>
      <c r="J279" s="171" t="s">
        <v>965</v>
      </c>
      <c r="K279" s="130" t="s">
        <v>223</v>
      </c>
      <c r="L279" s="173" t="s">
        <v>735</v>
      </c>
      <c r="M279" s="153">
        <f t="shared" si="14"/>
        <v>4</v>
      </c>
      <c r="N279" s="176">
        <v>0</v>
      </c>
      <c r="O279" s="177">
        <v>4</v>
      </c>
      <c r="P279" s="173" t="s">
        <v>736</v>
      </c>
      <c r="Q279" s="173" t="s">
        <v>737</v>
      </c>
      <c r="R279" s="67" t="s">
        <v>738</v>
      </c>
      <c r="S279" s="173"/>
    </row>
    <row r="280" spans="1:19" s="49" customFormat="1" ht="67.5" customHeight="1">
      <c r="A280" s="94">
        <v>76</v>
      </c>
      <c r="B280" s="94">
        <v>4</v>
      </c>
      <c r="C280" s="280" t="s">
        <v>729</v>
      </c>
      <c r="D280" s="170" t="s">
        <v>739</v>
      </c>
      <c r="E280" s="170" t="s">
        <v>56</v>
      </c>
      <c r="F280" s="170" t="s">
        <v>740</v>
      </c>
      <c r="G280" s="166" t="s">
        <v>205</v>
      </c>
      <c r="H280" s="184" t="s">
        <v>93</v>
      </c>
      <c r="I280" s="62"/>
      <c r="J280" s="171" t="s">
        <v>966</v>
      </c>
      <c r="K280" s="130" t="s">
        <v>223</v>
      </c>
      <c r="L280" s="173" t="s">
        <v>735</v>
      </c>
      <c r="M280" s="153">
        <f t="shared" si="14"/>
        <v>4</v>
      </c>
      <c r="N280" s="176">
        <v>0</v>
      </c>
      <c r="O280" s="177">
        <v>4</v>
      </c>
      <c r="P280" s="173" t="s">
        <v>741</v>
      </c>
      <c r="Q280" s="173" t="s">
        <v>742</v>
      </c>
      <c r="R280" s="116" t="s">
        <v>967</v>
      </c>
      <c r="S280" s="173"/>
    </row>
    <row r="281" spans="1:19" s="49" customFormat="1" ht="67.5" customHeight="1">
      <c r="A281" s="94">
        <v>76</v>
      </c>
      <c r="B281" s="94">
        <v>5</v>
      </c>
      <c r="C281" s="280" t="s">
        <v>729</v>
      </c>
      <c r="D281" s="170" t="s">
        <v>743</v>
      </c>
      <c r="E281" s="170" t="s">
        <v>968</v>
      </c>
      <c r="F281" s="170" t="s">
        <v>969</v>
      </c>
      <c r="G281" s="166" t="s">
        <v>902</v>
      </c>
      <c r="H281" s="183" t="s">
        <v>378</v>
      </c>
      <c r="I281" s="62"/>
      <c r="J281" s="171" t="s">
        <v>964</v>
      </c>
      <c r="K281" s="130" t="s">
        <v>970</v>
      </c>
      <c r="L281" s="173" t="s">
        <v>725</v>
      </c>
      <c r="M281" s="153">
        <f>N281+O281</f>
        <v>1</v>
      </c>
      <c r="N281" s="176">
        <v>0</v>
      </c>
      <c r="O281" s="177">
        <v>1</v>
      </c>
      <c r="P281" s="173" t="s">
        <v>744</v>
      </c>
      <c r="Q281" s="173" t="s">
        <v>745</v>
      </c>
      <c r="R281" s="67"/>
      <c r="S281" s="173"/>
    </row>
    <row r="282" spans="1:19" s="49" customFormat="1" ht="67.5" customHeight="1">
      <c r="A282" s="94">
        <v>76</v>
      </c>
      <c r="B282" s="94">
        <v>6</v>
      </c>
      <c r="C282" s="280" t="s">
        <v>723</v>
      </c>
      <c r="D282" s="170" t="s">
        <v>971</v>
      </c>
      <c r="E282" s="170" t="s">
        <v>972</v>
      </c>
      <c r="F282" s="170" t="s">
        <v>973</v>
      </c>
      <c r="G282" s="166" t="s">
        <v>902</v>
      </c>
      <c r="H282" s="183" t="s">
        <v>378</v>
      </c>
      <c r="I282" s="62"/>
      <c r="J282" s="171" t="s">
        <v>974</v>
      </c>
      <c r="K282" s="130" t="s">
        <v>975</v>
      </c>
      <c r="L282" s="173" t="s">
        <v>725</v>
      </c>
      <c r="M282" s="153">
        <f>N282+O282</f>
        <v>4</v>
      </c>
      <c r="N282" s="176">
        <v>0</v>
      </c>
      <c r="O282" s="177">
        <v>4</v>
      </c>
      <c r="P282" s="173" t="s">
        <v>976</v>
      </c>
      <c r="Q282" s="173" t="s">
        <v>977</v>
      </c>
      <c r="R282" s="116" t="s">
        <v>978</v>
      </c>
      <c r="S282" s="180"/>
    </row>
    <row r="283" spans="1:19" ht="78.75" customHeight="1">
      <c r="A283" s="94">
        <v>77</v>
      </c>
      <c r="B283" s="94">
        <v>1</v>
      </c>
      <c r="C283" s="191" t="s">
        <v>767</v>
      </c>
      <c r="D283" s="162" t="s">
        <v>746</v>
      </c>
      <c r="E283" s="162" t="s">
        <v>812</v>
      </c>
      <c r="F283" s="162" t="s">
        <v>812</v>
      </c>
      <c r="G283" s="166" t="s">
        <v>979</v>
      </c>
      <c r="H283" s="184" t="s">
        <v>239</v>
      </c>
      <c r="I283" s="62"/>
      <c r="J283" s="171"/>
      <c r="K283" s="165" t="s">
        <v>834</v>
      </c>
      <c r="L283" s="163" t="s">
        <v>748</v>
      </c>
      <c r="M283" s="155">
        <f t="shared" si="14"/>
        <v>0</v>
      </c>
      <c r="N283" s="176">
        <v>0</v>
      </c>
      <c r="O283" s="177">
        <v>0</v>
      </c>
      <c r="P283" s="163" t="s">
        <v>749</v>
      </c>
      <c r="Q283" s="163" t="s">
        <v>750</v>
      </c>
      <c r="R283" s="67"/>
      <c r="S283" s="173" t="s">
        <v>768</v>
      </c>
    </row>
    <row r="284" spans="1:19" ht="26.25" customHeight="1" thickBot="1">
      <c r="A284" s="15"/>
      <c r="B284" s="15"/>
      <c r="C284" s="329"/>
      <c r="D284" s="11"/>
      <c r="E284" s="329"/>
      <c r="F284" s="329"/>
      <c r="G284" s="329"/>
      <c r="H284" s="11"/>
      <c r="I284" s="45"/>
      <c r="J284" s="45"/>
      <c r="K284" s="16"/>
      <c r="L284" s="11"/>
      <c r="M284" s="16"/>
      <c r="N284" s="16"/>
      <c r="O284" s="16"/>
      <c r="P284" s="11"/>
      <c r="Q284" s="11"/>
      <c r="R284" s="11"/>
      <c r="S284" s="17"/>
    </row>
    <row r="285" spans="1:19" ht="26.25" customHeight="1" thickBot="1">
      <c r="A285" s="426" t="s">
        <v>26</v>
      </c>
      <c r="B285" s="427"/>
      <c r="C285" s="18" t="s">
        <v>27</v>
      </c>
      <c r="D285" s="48" t="s">
        <v>28</v>
      </c>
      <c r="E285" s="48" t="s">
        <v>29</v>
      </c>
      <c r="F285" s="48" t="s">
        <v>30</v>
      </c>
      <c r="G285" s="432" t="s">
        <v>31</v>
      </c>
      <c r="H285" s="433"/>
      <c r="I285" s="434"/>
      <c r="J285" s="435"/>
      <c r="K285" s="19"/>
      <c r="L285" s="19"/>
      <c r="M285" s="436" t="s">
        <v>32</v>
      </c>
      <c r="N285" s="437"/>
      <c r="O285" s="438"/>
      <c r="P285" s="11"/>
      <c r="Q285" s="11"/>
      <c r="R285" s="11"/>
      <c r="S285" s="17"/>
    </row>
    <row r="286" spans="1:19" ht="26.25" customHeight="1">
      <c r="A286" s="428"/>
      <c r="B286" s="429"/>
      <c r="C286" s="439">
        <f>SUMPRODUCT(1/COUNTIF(C7:C283,C7:C283))</f>
        <v>77.000000000000256</v>
      </c>
      <c r="D286" s="439">
        <f>SUBTOTAL(3,C7:C283)+1</f>
        <v>278</v>
      </c>
      <c r="E286" s="439">
        <f>SUMPRODUCT(1/COUNTIF(E7:E283,E7:E283))-1</f>
        <v>25.000000000000036</v>
      </c>
      <c r="F286" s="442">
        <f>SUMPRODUCT(1/COUNTIF(F7:F283,F7:F283))-5</f>
        <v>67.000000000000171</v>
      </c>
      <c r="G286" s="20" t="s">
        <v>979</v>
      </c>
      <c r="H286" s="21">
        <f>COUNTIF(G7:G283,"a")</f>
        <v>72</v>
      </c>
      <c r="I286" s="46"/>
      <c r="J286" s="47"/>
      <c r="K286" s="22"/>
      <c r="L286" s="23"/>
      <c r="M286" s="24" t="s">
        <v>33</v>
      </c>
      <c r="N286" s="25" t="s">
        <v>34</v>
      </c>
      <c r="O286" s="26" t="s">
        <v>35</v>
      </c>
      <c r="P286" s="11"/>
      <c r="Q286" s="11"/>
      <c r="R286" s="11"/>
      <c r="S286" s="17"/>
    </row>
    <row r="287" spans="1:19" ht="26.25" customHeight="1">
      <c r="A287" s="428"/>
      <c r="B287" s="429"/>
      <c r="C287" s="440"/>
      <c r="D287" s="440"/>
      <c r="E287" s="440"/>
      <c r="F287" s="443"/>
      <c r="G287" s="27" t="s">
        <v>947</v>
      </c>
      <c r="H287" s="28">
        <f>COUNTIF(G7:G283,"b")</f>
        <v>23</v>
      </c>
      <c r="I287" s="46"/>
      <c r="J287" s="47"/>
      <c r="K287" s="29"/>
      <c r="L287" s="30" t="s">
        <v>33</v>
      </c>
      <c r="M287" s="31">
        <f>SUBTOTAL(9,M7:M283)</f>
        <v>406</v>
      </c>
      <c r="N287" s="32">
        <f>SUBTOTAL(9,N7:N283)</f>
        <v>133</v>
      </c>
      <c r="O287" s="33">
        <f>SUBTOTAL(9,O7:O283)</f>
        <v>273</v>
      </c>
      <c r="P287" s="11"/>
      <c r="Q287" s="11"/>
      <c r="R287" s="11"/>
      <c r="S287" s="17"/>
    </row>
    <row r="288" spans="1:19" ht="26.25" customHeight="1" thickBot="1">
      <c r="A288" s="428"/>
      <c r="B288" s="429"/>
      <c r="C288" s="440"/>
      <c r="D288" s="440"/>
      <c r="E288" s="440"/>
      <c r="F288" s="443"/>
      <c r="G288" s="135" t="s">
        <v>980</v>
      </c>
      <c r="H288" s="136">
        <f>COUNTIF(G7:G283,"c")+1</f>
        <v>182</v>
      </c>
      <c r="I288" s="46"/>
      <c r="J288" s="47"/>
      <c r="K288" s="35"/>
      <c r="L288" s="36" t="s">
        <v>36</v>
      </c>
      <c r="M288" s="37">
        <f>SUBTOTAL(1,M7:M283)</f>
        <v>1.4657039711191335</v>
      </c>
      <c r="N288" s="38">
        <f>SUBTOTAL(1,N7:N283)</f>
        <v>0.48014440433212996</v>
      </c>
      <c r="O288" s="39">
        <f>SUBTOTAL(1,O7:O283)</f>
        <v>0.98555956678700363</v>
      </c>
      <c r="P288" s="12"/>
      <c r="Q288" s="12"/>
      <c r="R288" s="49"/>
      <c r="S288" s="49"/>
    </row>
    <row r="289" spans="1:19" ht="26.25" customHeight="1" thickBot="1">
      <c r="A289" s="430"/>
      <c r="B289" s="431"/>
      <c r="C289" s="441"/>
      <c r="D289" s="441"/>
      <c r="E289" s="441"/>
      <c r="F289" s="444"/>
      <c r="G289" s="138" t="s">
        <v>981</v>
      </c>
      <c r="H289" s="34">
        <f>COUNTIF(G7:G283,"d")</f>
        <v>1</v>
      </c>
      <c r="I289" s="49"/>
      <c r="J289" s="51"/>
      <c r="K289" s="52"/>
      <c r="L289" s="49"/>
      <c r="M289" s="50"/>
      <c r="N289" s="50"/>
      <c r="O289" s="50"/>
      <c r="P289" s="49"/>
      <c r="Q289" s="49"/>
      <c r="R289" s="49"/>
      <c r="S289" s="49"/>
    </row>
    <row r="290" spans="1:19" ht="24.95" customHeight="1">
      <c r="A290" s="14" t="s">
        <v>1014</v>
      </c>
      <c r="B290" s="14"/>
      <c r="C290" s="50"/>
      <c r="D290" s="49"/>
      <c r="E290" s="50"/>
      <c r="F290" s="50"/>
      <c r="G290" s="137"/>
      <c r="H290" s="49"/>
      <c r="I290" s="49"/>
      <c r="J290" s="51"/>
      <c r="K290" s="52"/>
      <c r="L290" s="49"/>
      <c r="M290" s="50"/>
      <c r="N290" s="50"/>
      <c r="O290" s="50"/>
      <c r="P290" s="49"/>
      <c r="Q290" s="49"/>
      <c r="R290" s="49"/>
      <c r="S290" s="49"/>
    </row>
    <row r="291" spans="1:19" ht="24.95" customHeight="1" thickBot="1">
      <c r="A291" s="14"/>
      <c r="B291" s="14"/>
      <c r="C291" s="50"/>
      <c r="D291" s="49"/>
      <c r="E291" s="50"/>
      <c r="F291" s="50"/>
      <c r="G291" s="50"/>
      <c r="H291" s="49"/>
      <c r="I291" s="49"/>
      <c r="J291" s="49"/>
      <c r="K291" s="50"/>
      <c r="L291" s="49"/>
      <c r="M291" s="50"/>
      <c r="N291" s="50"/>
      <c r="O291" s="50"/>
      <c r="P291" s="49"/>
      <c r="Q291" s="49"/>
      <c r="R291" s="49"/>
      <c r="S291" s="49"/>
    </row>
    <row r="292" spans="1:19" ht="24.95" customHeight="1">
      <c r="A292" s="14"/>
      <c r="B292" s="14"/>
      <c r="C292" s="314" t="s">
        <v>21</v>
      </c>
      <c r="D292" s="368">
        <f t="shared" ref="D292:D297" si="15">COUNTIF($E$7:$E$283,C292)</f>
        <v>84</v>
      </c>
      <c r="E292" s="368" t="s">
        <v>25</v>
      </c>
      <c r="F292" s="369">
        <f t="shared" ref="F292:F298" si="16">COUNTIF($E$7:$E$283,E292)</f>
        <v>5</v>
      </c>
      <c r="G292" s="50"/>
      <c r="H292" s="49"/>
      <c r="I292" s="49"/>
      <c r="J292" s="49"/>
      <c r="K292" s="50"/>
      <c r="L292" s="49"/>
      <c r="M292" s="50"/>
      <c r="N292" s="50"/>
      <c r="O292" s="50"/>
      <c r="P292" s="49"/>
      <c r="Q292" s="49"/>
      <c r="R292" s="49"/>
      <c r="S292" s="49"/>
    </row>
    <row r="293" spans="1:19">
      <c r="A293" s="14"/>
      <c r="B293" s="14"/>
      <c r="C293" s="315" t="s">
        <v>22</v>
      </c>
      <c r="D293" s="370">
        <f t="shared" si="15"/>
        <v>27</v>
      </c>
      <c r="E293" s="370" t="s">
        <v>982</v>
      </c>
      <c r="F293" s="371">
        <f t="shared" si="16"/>
        <v>13</v>
      </c>
      <c r="G293" s="50"/>
      <c r="H293" s="49"/>
      <c r="I293" s="49"/>
      <c r="J293" s="49"/>
      <c r="K293" s="50"/>
      <c r="L293" s="49"/>
      <c r="M293" s="50"/>
      <c r="N293" s="50"/>
      <c r="O293" s="50"/>
      <c r="P293" s="49"/>
      <c r="Q293" s="49"/>
      <c r="R293" s="49"/>
      <c r="S293" s="49"/>
    </row>
    <row r="294" spans="1:19">
      <c r="A294" s="14"/>
      <c r="B294" s="14"/>
      <c r="C294" s="315" t="s">
        <v>56</v>
      </c>
      <c r="D294" s="372">
        <f t="shared" si="15"/>
        <v>23</v>
      </c>
      <c r="E294" s="370" t="s">
        <v>983</v>
      </c>
      <c r="F294" s="371">
        <f t="shared" si="16"/>
        <v>4</v>
      </c>
      <c r="G294" s="50"/>
      <c r="H294" s="49"/>
      <c r="I294" s="49"/>
      <c r="J294" s="49"/>
      <c r="K294" s="50"/>
      <c r="L294" s="49"/>
      <c r="M294" s="50"/>
      <c r="N294" s="50"/>
      <c r="O294" s="50"/>
      <c r="P294" s="49"/>
      <c r="Q294" s="49"/>
      <c r="R294" s="49"/>
      <c r="S294" s="49"/>
    </row>
    <row r="295" spans="1:19">
      <c r="A295" s="14"/>
      <c r="B295" s="14"/>
      <c r="C295" s="315" t="s">
        <v>804</v>
      </c>
      <c r="D295" s="373">
        <f t="shared" si="15"/>
        <v>21</v>
      </c>
      <c r="E295" s="370" t="s">
        <v>985</v>
      </c>
      <c r="F295" s="371">
        <f t="shared" si="16"/>
        <v>6</v>
      </c>
      <c r="G295" s="50"/>
      <c r="H295" s="49"/>
      <c r="I295" s="49"/>
      <c r="J295" s="49"/>
      <c r="K295" s="50"/>
      <c r="L295" s="49"/>
      <c r="M295" s="50"/>
      <c r="N295" s="50"/>
      <c r="O295" s="50"/>
      <c r="P295" s="49"/>
      <c r="Q295" s="49"/>
      <c r="R295" s="49"/>
      <c r="S295" s="49"/>
    </row>
    <row r="296" spans="1:19">
      <c r="C296" s="315" t="s">
        <v>55</v>
      </c>
      <c r="D296" s="370">
        <f t="shared" si="15"/>
        <v>19</v>
      </c>
      <c r="E296" s="370" t="s">
        <v>986</v>
      </c>
      <c r="F296" s="371">
        <f t="shared" si="16"/>
        <v>1</v>
      </c>
    </row>
    <row r="297" spans="1:19">
      <c r="C297" s="315" t="s">
        <v>1484</v>
      </c>
      <c r="D297" s="372">
        <f t="shared" si="15"/>
        <v>13</v>
      </c>
      <c r="E297" s="370" t="s">
        <v>987</v>
      </c>
      <c r="F297" s="371">
        <f t="shared" si="16"/>
        <v>1</v>
      </c>
    </row>
    <row r="298" spans="1:19" s="1" customFormat="1" ht="14.25" thickBot="1">
      <c r="A298" s="44"/>
      <c r="B298" s="44"/>
      <c r="C298" s="315" t="s">
        <v>988</v>
      </c>
      <c r="D298" s="370">
        <f>COUNTIF($E$7:$E$283,C298)+1</f>
        <v>5</v>
      </c>
      <c r="E298" s="373" t="s">
        <v>809</v>
      </c>
      <c r="F298" s="371">
        <f t="shared" si="16"/>
        <v>5</v>
      </c>
      <c r="H298"/>
      <c r="I298"/>
      <c r="J298"/>
      <c r="L298"/>
      <c r="P298"/>
      <c r="Q298"/>
      <c r="R298"/>
      <c r="S298"/>
    </row>
    <row r="299" spans="1:19" s="1" customFormat="1" ht="15" thickTop="1" thickBot="1">
      <c r="A299" s="44"/>
      <c r="B299" s="44"/>
      <c r="C299" s="315" t="s">
        <v>1545</v>
      </c>
      <c r="D299" s="370">
        <f>COUNTIF($E$7:$E$283,C299)</f>
        <v>7</v>
      </c>
      <c r="E299" s="374" t="s">
        <v>62</v>
      </c>
      <c r="F299" s="375">
        <f>SUM(F292:F298)</f>
        <v>35</v>
      </c>
      <c r="H299"/>
      <c r="I299"/>
      <c r="J299"/>
      <c r="L299"/>
      <c r="P299"/>
      <c r="Q299"/>
      <c r="R299"/>
      <c r="S299"/>
    </row>
    <row r="300" spans="1:19" s="1" customFormat="1" ht="14.25" thickTop="1">
      <c r="A300" s="44"/>
      <c r="B300" s="44"/>
      <c r="C300" s="315" t="s">
        <v>989</v>
      </c>
      <c r="D300" s="372">
        <f>COUNTIF($E$7:$E$283,C300)+1</f>
        <v>9</v>
      </c>
      <c r="E300" s="376" t="s">
        <v>24</v>
      </c>
      <c r="F300" s="377">
        <f>COUNTIF($E$7:$E$283,E300)</f>
        <v>15</v>
      </c>
      <c r="H300"/>
      <c r="I300"/>
      <c r="J300"/>
      <c r="L300"/>
      <c r="P300"/>
      <c r="Q300"/>
      <c r="R300"/>
      <c r="S300"/>
    </row>
    <row r="301" spans="1:19" s="1" customFormat="1">
      <c r="A301" s="44"/>
      <c r="B301" s="44"/>
      <c r="C301" s="315" t="s">
        <v>990</v>
      </c>
      <c r="D301" s="370">
        <f>COUNTIF($E$7:$E$283,C301)</f>
        <v>3</v>
      </c>
      <c r="E301" s="370" t="s">
        <v>992</v>
      </c>
      <c r="F301" s="378">
        <f>COUNTIF($E$7:$E$283,E301)</f>
        <v>2</v>
      </c>
      <c r="H301"/>
      <c r="I301"/>
      <c r="J301"/>
      <c r="L301"/>
      <c r="P301"/>
      <c r="Q301"/>
      <c r="R301"/>
      <c r="S301"/>
    </row>
    <row r="302" spans="1:19" s="1" customFormat="1">
      <c r="A302" s="44"/>
      <c r="B302" s="44"/>
      <c r="C302" s="315" t="s">
        <v>991</v>
      </c>
      <c r="D302" s="372">
        <f>COUNTIF($E$7:$E$283,C302)</f>
        <v>2</v>
      </c>
      <c r="E302" s="370" t="s">
        <v>994</v>
      </c>
      <c r="F302" s="378">
        <f>COUNTIF($E$7:$E$283,E302)</f>
        <v>2</v>
      </c>
      <c r="H302"/>
      <c r="I302"/>
      <c r="J302"/>
      <c r="L302"/>
      <c r="P302"/>
      <c r="Q302"/>
      <c r="R302"/>
      <c r="S302"/>
    </row>
    <row r="303" spans="1:19" s="1" customFormat="1" ht="14.25" thickBot="1">
      <c r="A303" s="44"/>
      <c r="B303" s="44"/>
      <c r="C303" s="315" t="s">
        <v>1544</v>
      </c>
      <c r="D303" s="370">
        <f>COUNTIF($E$7:$E$283,C303)</f>
        <v>3</v>
      </c>
      <c r="E303" s="373" t="s">
        <v>995</v>
      </c>
      <c r="F303" s="378">
        <f>COUNTIF($E$7:$E$283,E303)</f>
        <v>2</v>
      </c>
      <c r="H303"/>
      <c r="I303"/>
      <c r="J303"/>
      <c r="L303"/>
      <c r="P303"/>
      <c r="Q303"/>
      <c r="R303"/>
      <c r="S303"/>
    </row>
    <row r="304" spans="1:19" s="1" customFormat="1" ht="15" thickTop="1" thickBot="1">
      <c r="A304" s="44"/>
      <c r="B304" s="44"/>
      <c r="C304" s="379" t="s">
        <v>64</v>
      </c>
      <c r="D304" s="372">
        <f>COUNTIF($E$7:$E$283,C304)</f>
        <v>1</v>
      </c>
      <c r="E304" s="374" t="s">
        <v>62</v>
      </c>
      <c r="F304" s="382">
        <f>SUM(F300:F303)</f>
        <v>21</v>
      </c>
      <c r="H304"/>
      <c r="I304"/>
      <c r="J304"/>
      <c r="L304"/>
      <c r="P304"/>
      <c r="Q304"/>
      <c r="R304"/>
      <c r="S304"/>
    </row>
    <row r="305" spans="1:19" s="1" customFormat="1" ht="15" thickTop="1" thickBot="1">
      <c r="A305" s="44"/>
      <c r="B305" s="44"/>
      <c r="C305" s="380" t="s">
        <v>996</v>
      </c>
      <c r="D305" s="381">
        <f>COUNTIF($E$7:$E$283,C305)</f>
        <v>5</v>
      </c>
      <c r="E305" s="385" t="s">
        <v>63</v>
      </c>
      <c r="F305" s="386">
        <f>D306+F299+F304</f>
        <v>278</v>
      </c>
      <c r="H305"/>
      <c r="I305"/>
      <c r="J305"/>
      <c r="L305"/>
      <c r="P305"/>
      <c r="Q305"/>
      <c r="R305"/>
      <c r="S305"/>
    </row>
    <row r="306" spans="1:19" s="1" customFormat="1" ht="15" thickTop="1" thickBot="1">
      <c r="A306" s="44"/>
      <c r="B306" s="44"/>
      <c r="C306" s="383" t="s">
        <v>62</v>
      </c>
      <c r="D306" s="384">
        <f>SUM(D292:D305)</f>
        <v>222</v>
      </c>
      <c r="H306"/>
      <c r="I306"/>
      <c r="J306"/>
      <c r="L306"/>
      <c r="P306"/>
      <c r="Q306"/>
      <c r="R306"/>
      <c r="S306"/>
    </row>
  </sheetData>
  <autoFilter ref="A5:S283">
    <filterColumn colId="6" showButton="0"/>
    <filterColumn colId="8" showButton="0"/>
  </autoFilter>
  <mergeCells count="23">
    <mergeCell ref="Q3:Q5"/>
    <mergeCell ref="R3:R5"/>
    <mergeCell ref="S3:S5"/>
    <mergeCell ref="A285:B289"/>
    <mergeCell ref="G285:H285"/>
    <mergeCell ref="I285:J285"/>
    <mergeCell ref="M285:O285"/>
    <mergeCell ref="C286:C289"/>
    <mergeCell ref="D286:D289"/>
    <mergeCell ref="E286:E289"/>
    <mergeCell ref="F286:F289"/>
    <mergeCell ref="P3:P5"/>
    <mergeCell ref="A3:A4"/>
    <mergeCell ref="B3:B4"/>
    <mergeCell ref="C3:C5"/>
    <mergeCell ref="D3:D5"/>
    <mergeCell ref="E3:E5"/>
    <mergeCell ref="F3:F5"/>
    <mergeCell ref="G3:H5"/>
    <mergeCell ref="I3:J5"/>
    <mergeCell ref="K3:K5"/>
    <mergeCell ref="L3:L5"/>
    <mergeCell ref="M3:O4"/>
  </mergeCells>
  <phoneticPr fontId="19"/>
  <dataValidations count="2">
    <dataValidation type="list" allowBlank="1" showInputMessage="1" sqref="AWD137:AWD152 AMH137:AMH152 ACL137:ACL152 SP137:SP152 IT137:IT152 WVF137:WVF152 WLJ137:WLJ152 WBN137:WBN152 VRR137:VRR152 VHV137:VHV152 UXZ137:UXZ152 UOD137:UOD152 UEH137:UEH152 TUL137:TUL152 TKP137:TKP152 TAT137:TAT152 SQX137:SQX152 SHB137:SHB152 RXF137:RXF152 RNJ137:RNJ152 RDN137:RDN152 QTR137:QTR152 QJV137:QJV152 PZZ137:PZZ152 PQD137:PQD152 PGH137:PGH152 OWL137:OWL152 OMP137:OMP152 OCT137:OCT152 NSX137:NSX152 NJB137:NJB152 MZF137:MZF152 MPJ137:MPJ152 MFN137:MFN152 LVR137:LVR152 LLV137:LLV152 LBZ137:LBZ152 KSD137:KSD152 KIH137:KIH152 JYL137:JYL152 JOP137:JOP152 JET137:JET152 IUX137:IUX152 ILB137:ILB152 IBF137:IBF152 HRJ137:HRJ152 HHN137:HHN152 GXR137:GXR152 GNV137:GNV152 GDZ137:GDZ152 FUD137:FUD152 FKH137:FKH152 FAL137:FAL152 EQP137:EQP152 EGT137:EGT152 DWX137:DWX152 DNB137:DNB152 DDF137:DDF152 CTJ137:CTJ152 CJN137:CJN152 BZR137:BZR152 BPV137:BPV152 BFZ137:BFZ152">
      <formula1>#REF!</formula1>
    </dataValidation>
    <dataValidation type="list" allowBlank="1" showInputMessage="1" showErrorMessage="1" sqref="IU83 WLK83 WBO83 VRS83 VHW83 UYA83 UOE83 UEI83 TUM83 TKQ83 TAU83 SQY83 SHC83 RXG83 RNK83 RDO83 QTS83 QJW83 QAA83 PQE83 PGI83 OWM83 OMQ83 OCU83 NSY83 NJC83 MZG83 MPK83 MFO83 LVS83 LLW83 LCA83 KSE83 KII83 JYM83 JOQ83 JEU83 IUY83 ILC83 IBG83 HRK83 HHO83 GXS83 GNW83 GEA83 FUE83 FKI83 FAM83 EQQ83 EGU83 DWY83 DNC83 DDG83 CTK83 CJO83 BZS83 BPW83 BGA83 AWE83 AMI83 ACM83 SQ83 WVG83 WBN32:WBN34 WBN90:WBN95 IT229 SP229 ACL229 AMH229 AWD229 BFZ229 BPV229 BZR229 CJN229 CTJ229 DDF229 DNB229 DWX229 EGT229 EQP229 FAL229 FKH229 FUD229 GDZ229 GNV229 GXR229 HHN229 HRJ229 IBF229 ILB229 IUX229 JET229 JOP229 JYL229 KIH229 KSD229 LBZ229 LLV229 LVR229 MFN229 MPJ229 MZF229 NJB229 NSX229 OCT229 OMP229 OWL229 PGH229 PQD229 PZZ229 QJV229 QTR229 RDN229 RNJ229 RXF229 SHB229 SQX229 TAT229 TKP229 TUL229 UEH229 UOD229 UXZ229 VHV229 VRR229 WBN229 WLJ229 WVF155:WVF163 WLJ155:WLJ163 WBN155:WBN163 VRR155:VRR163 VHV155:VHV163 UXZ155:UXZ163 UOD155:UOD163 UEH155:UEH163 TUL155:TUL163 TKP155:TKP163 TAT155:TAT163 SQX155:SQX163 SHB155:SHB163 RXF155:RXF163 RNJ155:RNJ163 RDN155:RDN163 QTR155:QTR163 QJV155:QJV163 PZZ155:PZZ163 PQD155:PQD163 PGH155:PGH163 OWL155:OWL163 OMP155:OMP163 OCT155:OCT163 NSX155:NSX163 NJB155:NJB163 MZF155:MZF163 MPJ155:MPJ163 MFN155:MFN163 LVR155:LVR163 LLV155:LLV163 LBZ155:LBZ163 KSD155:KSD163 KIH155:KIH163 JYL155:JYL163 JOP155:JOP163 JET155:JET163 IUX155:IUX163 ILB155:ILB163 IBF155:IBF163 HRJ155:HRJ163 HHN155:HHN163 GXR155:GXR163 GNV155:GNV163 GDZ155:GDZ163 FUD155:FUD163 FKH155:FKH163 FAL155:FAL163 EQP155:EQP163 EGT155:EGT163 DWX155:DWX163 DNB155:DNB163 DDF155:DDF163 CTJ155:CTJ163 CJN155:CJN163 BZR155:BZR163 BPV155:BPV163 BFZ155:BFZ163 AWD155:AWD163 AMH155:AMH163 ACL155:ACL163 SP155:SP163 IT155:IT163 WVF229 WLJ90:WLJ95 WVF90:WVF95 IT90:IT95 SP90:SP95 ACL90:ACL95 AMH90:AMH95 AWD90:AWD95 BFZ90:BFZ95 BPV90:BPV95 BZR90:BZR95 CJN90:CJN95 CTJ90:CTJ95 DDF90:DDF95 DNB90:DNB95 DWX90:DWX95 EGT90:EGT95 EQP90:EQP95 FAL90:FAL95 FKH90:FKH95 FUD90:FUD95 GDZ90:GDZ95 GNV90:GNV95 GXR90:GXR95 HHN90:HHN95 HRJ90:HRJ95 IBF90:IBF95 ILB90:ILB95 IUX90:IUX95 JET90:JET95 JOP90:JOP95 JYL90:JYL95 KIH90:KIH95 KSD90:KSD95 LBZ90:LBZ95 LLV90:LLV95 LVR90:LVR95 MFN90:MFN95 MPJ90:MPJ95 MZF90:MZF95 NJB90:NJB95 NSX90:NSX95 OCT90:OCT95 OMP90:OMP95 OWL90:OWL95 PGH90:PGH95 PQD90:PQD95 PZZ90:PZZ95 QJV90:QJV95 QTR90:QTR95 RDN90:RDN95 RNJ90:RNJ95 RXF90:RXF95 SHB90:SHB95 SQX90:SQX95 TAT90:TAT95 TKP90:TKP95 TUL90:TUL95 UEH90:UEH95 UOD90:UOD95 UXZ90:UXZ95 VHV90:VHV95 VRR90:VRR95 IT78:IT82 WVF78:WVF82 WLJ78:WLJ82 WBN78:WBN82 VRR78:VRR82 VHV78:VHV82 UXZ78:UXZ82 UOD78:UOD82 UEH78:UEH82 TUL78:TUL82 TKP78:TKP82 TAT78:TAT82 SQX78:SQX82 SHB78:SHB82 RXF78:RXF82 RNJ78:RNJ82 RDN78:RDN82 QTR78:QTR82 QJV78:QJV82 PZZ78:PZZ82 PQD78:PQD82 PGH78:PGH82 OWL78:OWL82 OMP78:OMP82 OCT78:OCT82 NSX78:NSX82 NJB78:NJB82 MZF78:MZF82 MPJ78:MPJ82 MFN78:MFN82 LVR78:LVR82 LLV78:LLV82 LBZ78:LBZ82 KSD78:KSD82 KIH78:KIH82 JYL78:JYL82 JOP78:JOP82 JET78:JET82 IUX78:IUX82 ILB78:ILB82 IBF78:IBF82 HRJ78:HRJ82 HHN78:HHN82 GXR78:GXR82 GNV78:GNV82 GDZ78:GDZ82 FUD78:FUD82 FKH78:FKH82 FAL78:FAL82 EQP78:EQP82 EGT78:EGT82 DWX78:DWX82 DNB78:DNB82 DDF78:DDF82 CTJ78:CTJ82 CJN78:CJN82 BZR78:BZR82 BPV78:BPV82 BFZ78:BFZ82 AWD78:AWD82 AMH78:AMH82 ACL78:ACL82 SP78:SP82 IT71:IT73 WVF71:WVF73 WLJ71:WLJ73 WBN71:WBN73 VRR71:VRR73 VHV71:VHV73 UXZ71:UXZ73 UOD71:UOD73 UEH71:UEH73 TUL71:TUL73 TKP71:TKP73 TAT71:TAT73 SQX71:SQX73 SHB71:SHB73 RXF71:RXF73 RNJ71:RNJ73 RDN71:RDN73 QTR71:QTR73 QJV71:QJV73 PZZ71:PZZ73 PQD71:PQD73 PGH71:PGH73 OWL71:OWL73 OMP71:OMP73 OCT71:OCT73 NSX71:NSX73 NJB71:NJB73 MZF71:MZF73 MPJ71:MPJ73 MFN71:MFN73 LVR71:LVR73 LLV71:LLV73 LBZ71:LBZ73 KSD71:KSD73 KIH71:KIH73 JYL71:JYL73 JOP71:JOP73 JET71:JET73 IUX71:IUX73 ILB71:ILB73 IBF71:IBF73 HRJ71:HRJ73 HHN71:HHN73 GXR71:GXR73 GNV71:GNV73 GDZ71:GDZ73 FUD71:FUD73 FKH71:FKH73 FAL71:FAL73 EQP71:EQP73 EGT71:EGT73 DWX71:DWX73 DNB71:DNB73 DDF71:DDF73 CTJ71:CTJ73 CJN71:CJN73 BZR71:BZR73 BPV71:BPV73 BFZ71:BFZ73 AWD71:AWD73 AMH71:AMH73 ACL71:ACL73 SP71:SP73 WLJ32:WLJ34 WVF32:WVF34 IT32:IT34 SP32:SP34 ACL32:ACL34 AMH32:AMH34 AWD32:AWD34 BFZ32:BFZ34 BPV32:BPV34 BZR32:BZR34 CJN32:CJN34 CTJ32:CTJ34 DDF32:DDF34 DNB32:DNB34 DWX32:DWX34 EGT32:EGT34 EQP32:EQP34 FAL32:FAL34 FKH32:FKH34 FUD32:FUD34 GDZ32:GDZ34 GNV32:GNV34 GXR32:GXR34 HHN32:HHN34 HRJ32:HRJ34 IBF32:IBF34 ILB32:ILB34 IUX32:IUX34 JET32:JET34 JOP32:JOP34 JYL32:JYL34 KIH32:KIH34 KSD32:KSD34 LBZ32:LBZ34 LLV32:LLV34 LVR32:LVR34 MFN32:MFN34 MPJ32:MPJ34 MZF32:MZF34 NJB32:NJB34 NSX32:NSX34 OCT32:OCT34 OMP32:OMP34 OWL32:OWL34 PGH32:PGH34 PQD32:PQD34 PZZ32:PZZ34 QJV32:QJV34 QTR32:QTR34 RDN32:RDN34 RNJ32:RNJ34 RXF32:RXF34 SHB32:SHB34 SQX32:SQX34 TAT32:TAT34 TKP32:TKP34 TUL32:TUL34 UEH32:UEH34 UOD32:UOD34 UXZ32:UXZ34 VHV32:VHV34 VRR32:VRR34">
      <formula1>#REF!</formula1>
    </dataValidation>
  </dataValidations>
  <hyperlinks>
    <hyperlink ref="R31" r:id="rId1"/>
    <hyperlink ref="R40" r:id="rId2"/>
    <hyperlink ref="R72" r:id="rId3"/>
    <hyperlink ref="R73" r:id="rId4"/>
    <hyperlink ref="R74" r:id="rId5"/>
    <hyperlink ref="R75" r:id="rId6"/>
    <hyperlink ref="R82" r:id="rId7" display="http://www.pref.nagano.lg.jp/sansei/sangyo/kokusai/kanren/chuzain.html"/>
    <hyperlink ref="R81" r:id="rId8" display="http://www.pref.nagano.lg.jp/sansei/sangyo/kokusai/kanren/chuzain.html"/>
    <hyperlink ref="R83" r:id="rId9"/>
    <hyperlink ref="R98" r:id="rId10"/>
    <hyperlink ref="R123" r:id="rId11"/>
    <hyperlink ref="R147" r:id="rId12"/>
    <hyperlink ref="R176" r:id="rId13"/>
    <hyperlink ref="R236" r:id="rId14"/>
    <hyperlink ref="R251" r:id="rId15"/>
    <hyperlink ref="R262" r:id="rId16"/>
    <hyperlink ref="R280" r:id="rId17"/>
    <hyperlink ref="R282" r:id="rId18"/>
    <hyperlink ref="R275" r:id="rId19"/>
    <hyperlink ref="R117" r:id="rId20"/>
    <hyperlink ref="R109" r:id="rId21"/>
    <hyperlink ref="R108" r:id="rId22"/>
    <hyperlink ref="R107" r:id="rId23"/>
    <hyperlink ref="R111" r:id="rId24"/>
    <hyperlink ref="R148" r:id="rId25"/>
    <hyperlink ref="R253" r:id="rId26"/>
    <hyperlink ref="R171" r:id="rId27" display="http://kumamoto-shanghai.com/"/>
    <hyperlink ref="R42" r:id="rId28"/>
    <hyperlink ref="R43" r:id="rId29"/>
    <hyperlink ref="R41" r:id="rId30"/>
    <hyperlink ref="R197" r:id="rId31"/>
    <hyperlink ref="R198" r:id="rId32"/>
    <hyperlink ref="R199" r:id="rId33"/>
    <hyperlink ref="R22" r:id="rId34"/>
    <hyperlink ref="R23" r:id="rId35"/>
    <hyperlink ref="R24" r:id="rId36"/>
    <hyperlink ref="R25" r:id="rId37"/>
    <hyperlink ref="R26" r:id="rId38"/>
    <hyperlink ref="R30" r:id="rId39"/>
    <hyperlink ref="R36" r:id="rId40"/>
    <hyperlink ref="R194" r:id="rId41"/>
    <hyperlink ref="R192" r:id="rId42"/>
    <hyperlink ref="R193" r:id="rId43"/>
    <hyperlink ref="R217:R219" r:id="rId44" display="http://www.hamamatsu-desk.info"/>
    <hyperlink ref="R217" r:id="rId45"/>
    <hyperlink ref="R202" r:id="rId46"/>
    <hyperlink ref="R203:R216" r:id="rId47" display="http://www.hamamatsu-desk.info"/>
    <hyperlink ref="R215" r:id="rId48"/>
    <hyperlink ref="R216" r:id="rId49"/>
    <hyperlink ref="R11" r:id="rId50"/>
    <hyperlink ref="R21" r:id="rId51"/>
    <hyperlink ref="R18" r:id="rId52"/>
    <hyperlink ref="R266" r:id="rId53"/>
    <hyperlink ref="R267" r:id="rId54" display="https://www.city.kurume.fukuoka.jp/1500soshiki/9089syoko/3010oshirase/2017-1019-1901-74.html"/>
    <hyperlink ref="R71" r:id="rId55"/>
    <hyperlink ref="R70" r:id="rId56"/>
    <hyperlink ref="R88" r:id="rId57"/>
    <hyperlink ref="R89" r:id="rId58"/>
    <hyperlink ref="R90" r:id="rId59"/>
    <hyperlink ref="R91" r:id="rId60"/>
    <hyperlink ref="R92" r:id="rId61"/>
    <hyperlink ref="R93" r:id="rId62"/>
    <hyperlink ref="R162" r:id="rId63" display="http://www.pref.hokkaido.lg.jp/ss/tsk/russia/russia/r-yuzhno/jimusho_index.htm"/>
    <hyperlink ref="R163" r:id="rId64"/>
    <hyperlink ref="R164" r:id="rId65"/>
    <hyperlink ref="R166" r:id="rId66"/>
    <hyperlink ref="R167" r:id="rId67"/>
    <hyperlink ref="R168" r:id="rId68"/>
    <hyperlink ref="R161" r:id="rId69" display="http://www.beautifuljapan.or.kr/"/>
    <hyperlink ref="R165" r:id="rId70" display="http://www.beautifuljapan.or.kr/"/>
    <hyperlink ref="R160" r:id="rId71"/>
    <hyperlink ref="R159" r:id="rId72"/>
    <hyperlink ref="R127" r:id="rId73"/>
    <hyperlink ref="R128" r:id="rId74"/>
    <hyperlink ref="R130" r:id="rId75"/>
    <hyperlink ref="R129" r:id="rId76"/>
    <hyperlink ref="R188" r:id="rId77"/>
    <hyperlink ref="R186" r:id="rId78"/>
    <hyperlink ref="R183" r:id="rId79"/>
    <hyperlink ref="R184" r:id="rId80"/>
    <hyperlink ref="R185" r:id="rId81"/>
    <hyperlink ref="R187" r:id="rId82"/>
    <hyperlink ref="R85" r:id="rId83"/>
    <hyperlink ref="R86" r:id="rId84"/>
    <hyperlink ref="R247" r:id="rId85"/>
    <hyperlink ref="R248" r:id="rId86"/>
    <hyperlink ref="R155" r:id="rId87"/>
    <hyperlink ref="R153" r:id="rId88"/>
    <hyperlink ref="R152" r:id="rId89"/>
    <hyperlink ref="R60" r:id="rId90"/>
    <hyperlink ref="R61" r:id="rId91"/>
    <hyperlink ref="R62" r:id="rId92"/>
    <hyperlink ref="R63" r:id="rId93"/>
    <hyperlink ref="R64" r:id="rId94"/>
    <hyperlink ref="R66" r:id="rId95"/>
    <hyperlink ref="R239" r:id="rId96"/>
    <hyperlink ref="R237" r:id="rId97"/>
    <hyperlink ref="R238" r:id="rId98"/>
    <hyperlink ref="R200" r:id="rId99"/>
    <hyperlink ref="R201" r:id="rId100"/>
    <hyperlink ref="R7" r:id="rId101"/>
    <hyperlink ref="R8" r:id="rId102"/>
    <hyperlink ref="R177" r:id="rId103"/>
    <hyperlink ref="R179" r:id="rId104"/>
    <hyperlink ref="R101" r:id="rId105"/>
    <hyperlink ref="R99" r:id="rId106"/>
    <hyperlink ref="R100" r:id="rId107"/>
    <hyperlink ref="R104" r:id="rId108"/>
    <hyperlink ref="R105" r:id="rId109"/>
    <hyperlink ref="R106" r:id="rId110"/>
    <hyperlink ref="R102" r:id="rId111"/>
    <hyperlink ref="R150" r:id="rId112"/>
    <hyperlink ref="R151" r:id="rId113"/>
    <hyperlink ref="R270" r:id="rId114"/>
    <hyperlink ref="R195" r:id="rId115"/>
    <hyperlink ref="R34" r:id="rId116"/>
  </hyperlinks>
  <printOptions horizontalCentered="1"/>
  <pageMargins left="0.23622047244094491" right="0.19685039370078741" top="0.62992125984251968" bottom="0.39370078740157483" header="0.31496062992125984" footer="0.19685039370078741"/>
  <pageSetup paperSize="9" scale="52" fitToHeight="0" orientation="landscape" cellComments="asDisplayed" r:id="rId117"/>
  <headerFooter>
    <oddHeader>&amp;C&amp;"-,太字"&amp;18自治体の海外拠点一覧（平成30年９月末現在）&amp;R&amp;G　</oddHeader>
    <oddFooter>&amp;C&amp;P/&amp;N&amp;R&amp;"-,太字"&amp;18&amp;A</oddFooter>
  </headerFooter>
  <rowBreaks count="7" manualBreakCount="7">
    <brk id="213" max="18" man="1"/>
    <brk id="223" max="18" man="1"/>
    <brk id="232" max="18" man="1"/>
    <brk id="243" max="18" man="1"/>
    <brk id="254" max="18" man="1"/>
    <brk id="267" max="18" man="1"/>
    <brk id="277" max="18" man="1"/>
  </rowBreaks>
  <ignoredErrors>
    <ignoredError sqref="D298 D300 F299" formula="1"/>
  </ignoredErrors>
  <drawing r:id="rId118"/>
  <legacyDrawing r:id="rId119"/>
  <legacyDrawingHF r:id="rId1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EH74"/>
  <sheetViews>
    <sheetView topLeftCell="A48" zoomScale="75" zoomScaleNormal="75" zoomScaleSheetLayoutView="80" zoomScalePageLayoutView="35" workbookViewId="0">
      <selection activeCell="E48" sqref="E48"/>
    </sheetView>
  </sheetViews>
  <sheetFormatPr defaultRowHeight="13.5"/>
  <cols>
    <col min="1" max="1" width="7.25" style="44" customWidth="1"/>
    <col min="2" max="2" width="13.125" style="1" customWidth="1"/>
    <col min="3" max="3" width="18.25" customWidth="1"/>
    <col min="4" max="5" width="13.375" style="1" customWidth="1"/>
    <col min="6" max="6" width="3.375" style="1" customWidth="1"/>
    <col min="7" max="7" width="13.625" customWidth="1"/>
    <col min="8" max="8" width="3.375" customWidth="1"/>
    <col min="9" max="9" width="12"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s>
  <sheetData>
    <row r="1" spans="1:18" s="49" customFormat="1" ht="13.5" hidden="1" customHeight="1">
      <c r="A1" s="14"/>
      <c r="B1" s="50"/>
      <c r="D1" s="50"/>
      <c r="E1" s="50"/>
      <c r="F1" s="50"/>
      <c r="J1" s="50"/>
      <c r="L1" s="50"/>
      <c r="M1" s="50"/>
      <c r="N1" s="50"/>
    </row>
    <row r="2" spans="1:18" s="49" customFormat="1" hidden="1">
      <c r="A2" s="14"/>
      <c r="B2" s="50"/>
      <c r="D2" s="50"/>
      <c r="E2" s="50"/>
      <c r="F2" s="50"/>
      <c r="J2" s="50"/>
      <c r="L2" s="50"/>
      <c r="M2" s="50"/>
      <c r="N2" s="50"/>
    </row>
    <row r="3" spans="1:18" s="49" customFormat="1" ht="13.5" customHeight="1">
      <c r="A3" s="408" t="s">
        <v>1</v>
      </c>
      <c r="B3" s="406" t="s">
        <v>2</v>
      </c>
      <c r="C3" s="406" t="s">
        <v>3</v>
      </c>
      <c r="D3" s="406" t="s">
        <v>38</v>
      </c>
      <c r="E3" s="406" t="s">
        <v>4</v>
      </c>
      <c r="F3" s="410" t="s">
        <v>5</v>
      </c>
      <c r="G3" s="411"/>
      <c r="H3" s="414" t="s">
        <v>39</v>
      </c>
      <c r="I3" s="415"/>
      <c r="J3" s="418" t="s">
        <v>40</v>
      </c>
      <c r="K3" s="406" t="s">
        <v>41</v>
      </c>
      <c r="L3" s="420" t="s">
        <v>42</v>
      </c>
      <c r="M3" s="421"/>
      <c r="N3" s="422"/>
      <c r="O3" s="406" t="s">
        <v>43</v>
      </c>
      <c r="P3" s="406" t="s">
        <v>44</v>
      </c>
      <c r="Q3" s="406" t="s">
        <v>1474</v>
      </c>
      <c r="R3" s="406" t="s">
        <v>45</v>
      </c>
    </row>
    <row r="4" spans="1:18" s="49" customFormat="1" ht="13.5" customHeight="1">
      <c r="A4" s="409"/>
      <c r="B4" s="407"/>
      <c r="C4" s="407"/>
      <c r="D4" s="407"/>
      <c r="E4" s="407"/>
      <c r="F4" s="412"/>
      <c r="G4" s="413"/>
      <c r="H4" s="416"/>
      <c r="I4" s="417"/>
      <c r="J4" s="419"/>
      <c r="K4" s="407"/>
      <c r="L4" s="423"/>
      <c r="M4" s="424"/>
      <c r="N4" s="425"/>
      <c r="O4" s="407"/>
      <c r="P4" s="407"/>
      <c r="Q4" s="407"/>
      <c r="R4" s="407"/>
    </row>
    <row r="5" spans="1:18" s="49" customFormat="1" ht="63" customHeight="1">
      <c r="A5" s="257" t="s">
        <v>1475</v>
      </c>
      <c r="B5" s="407"/>
      <c r="C5" s="407"/>
      <c r="D5" s="407"/>
      <c r="E5" s="407"/>
      <c r="F5" s="412"/>
      <c r="G5" s="413"/>
      <c r="H5" s="416"/>
      <c r="I5" s="417"/>
      <c r="J5" s="419"/>
      <c r="K5" s="407"/>
      <c r="L5" s="2" t="s">
        <v>6</v>
      </c>
      <c r="M5" s="3" t="s">
        <v>7</v>
      </c>
      <c r="N5" s="4" t="s">
        <v>8</v>
      </c>
      <c r="O5" s="407"/>
      <c r="P5" s="407"/>
      <c r="Q5" s="407"/>
      <c r="R5" s="407"/>
    </row>
    <row r="6" spans="1:18" s="49" customFormat="1" ht="22.5" customHeight="1">
      <c r="A6" s="5"/>
      <c r="B6" s="6"/>
      <c r="C6" s="6"/>
      <c r="D6" s="6"/>
      <c r="E6" s="6"/>
      <c r="F6" s="7"/>
      <c r="G6" s="8"/>
      <c r="H6" s="40"/>
      <c r="I6" s="41"/>
      <c r="J6" s="5"/>
      <c r="K6" s="6"/>
      <c r="L6" s="145" t="s">
        <v>37</v>
      </c>
      <c r="M6" s="9"/>
      <c r="N6" s="10"/>
      <c r="O6" s="6"/>
      <c r="P6" s="6"/>
      <c r="Q6" s="6"/>
      <c r="R6" s="6"/>
    </row>
    <row r="7" spans="1:18" s="59" customFormat="1" ht="47.25" customHeight="1">
      <c r="A7" s="165">
        <v>1</v>
      </c>
      <c r="B7" s="296" t="s">
        <v>85</v>
      </c>
      <c r="C7" s="170" t="s">
        <v>1060</v>
      </c>
      <c r="D7" s="170" t="s">
        <v>1069</v>
      </c>
      <c r="E7" s="170" t="s">
        <v>919</v>
      </c>
      <c r="F7" s="166" t="s">
        <v>81</v>
      </c>
      <c r="G7" s="171" t="s">
        <v>97</v>
      </c>
      <c r="H7" s="166"/>
      <c r="I7" s="171"/>
      <c r="J7" s="172" t="s">
        <v>1071</v>
      </c>
      <c r="K7" s="173" t="s">
        <v>1065</v>
      </c>
      <c r="L7" s="181">
        <f>M7+N7</f>
        <v>1</v>
      </c>
      <c r="M7" s="176">
        <v>0</v>
      </c>
      <c r="N7" s="177">
        <v>1</v>
      </c>
      <c r="O7" s="173" t="s">
        <v>1072</v>
      </c>
      <c r="P7" s="173" t="s">
        <v>1066</v>
      </c>
      <c r="Q7" s="170"/>
      <c r="R7" s="250"/>
    </row>
    <row r="8" spans="1:18" s="60" customFormat="1" ht="91.5" customHeight="1">
      <c r="A8" s="165">
        <v>2</v>
      </c>
      <c r="B8" s="191" t="s">
        <v>103</v>
      </c>
      <c r="C8" s="162" t="s">
        <v>1171</v>
      </c>
      <c r="D8" s="162" t="s">
        <v>21</v>
      </c>
      <c r="E8" s="162" t="s">
        <v>1172</v>
      </c>
      <c r="F8" s="164" t="s">
        <v>1176</v>
      </c>
      <c r="G8" s="43" t="s">
        <v>1173</v>
      </c>
      <c r="H8" s="169"/>
      <c r="I8" s="182"/>
      <c r="J8" s="165" t="s">
        <v>1177</v>
      </c>
      <c r="K8" s="163" t="s">
        <v>111</v>
      </c>
      <c r="L8" s="144">
        <f>M8+N8</f>
        <v>2</v>
      </c>
      <c r="M8" s="166">
        <v>0</v>
      </c>
      <c r="N8" s="167">
        <v>2</v>
      </c>
      <c r="O8" s="163" t="s">
        <v>1174</v>
      </c>
      <c r="P8" s="163" t="s">
        <v>1175</v>
      </c>
      <c r="Q8" s="100"/>
      <c r="R8" s="68"/>
    </row>
    <row r="9" spans="1:18" s="60" customFormat="1" ht="60" customHeight="1">
      <c r="A9" s="165">
        <v>3</v>
      </c>
      <c r="B9" s="191" t="s">
        <v>125</v>
      </c>
      <c r="C9" s="279" t="s">
        <v>1108</v>
      </c>
      <c r="D9" s="279" t="s">
        <v>21</v>
      </c>
      <c r="E9" s="279" t="s">
        <v>86</v>
      </c>
      <c r="F9" s="255" t="s">
        <v>1111</v>
      </c>
      <c r="G9" s="285" t="s">
        <v>1109</v>
      </c>
      <c r="H9" s="255"/>
      <c r="I9" s="285" t="s">
        <v>1112</v>
      </c>
      <c r="J9" s="280" t="s">
        <v>1113</v>
      </c>
      <c r="K9" s="281" t="s">
        <v>126</v>
      </c>
      <c r="L9" s="181">
        <f>M9+N9</f>
        <v>0</v>
      </c>
      <c r="M9" s="282">
        <v>0</v>
      </c>
      <c r="N9" s="283">
        <v>0</v>
      </c>
      <c r="O9" s="281" t="s">
        <v>1110</v>
      </c>
      <c r="P9" s="281" t="s">
        <v>128</v>
      </c>
      <c r="Q9" s="284" t="s">
        <v>1114</v>
      </c>
      <c r="R9" s="173"/>
    </row>
    <row r="10" spans="1:18" s="60" customFormat="1" ht="60" customHeight="1">
      <c r="A10" s="165">
        <v>4</v>
      </c>
      <c r="B10" s="191" t="s">
        <v>1085</v>
      </c>
      <c r="C10" s="162" t="s">
        <v>1086</v>
      </c>
      <c r="D10" s="77" t="s">
        <v>989</v>
      </c>
      <c r="E10" s="162" t="s">
        <v>833</v>
      </c>
      <c r="F10" s="164" t="s">
        <v>205</v>
      </c>
      <c r="G10" s="43" t="s">
        <v>82</v>
      </c>
      <c r="H10" s="169"/>
      <c r="I10" s="182" t="s">
        <v>964</v>
      </c>
      <c r="J10" s="85" t="s">
        <v>1087</v>
      </c>
      <c r="K10" s="163" t="s">
        <v>199</v>
      </c>
      <c r="L10" s="181">
        <v>1</v>
      </c>
      <c r="M10" s="69">
        <v>0</v>
      </c>
      <c r="N10" s="70">
        <v>1</v>
      </c>
      <c r="O10" s="163" t="s">
        <v>1088</v>
      </c>
      <c r="P10" s="163" t="s">
        <v>1089</v>
      </c>
      <c r="Q10" s="168"/>
      <c r="R10" s="163"/>
    </row>
    <row r="11" spans="1:18" s="60" customFormat="1" ht="60" customHeight="1">
      <c r="A11" s="165">
        <v>5</v>
      </c>
      <c r="B11" s="191" t="s">
        <v>196</v>
      </c>
      <c r="C11" s="162" t="s">
        <v>204</v>
      </c>
      <c r="D11" s="77" t="s">
        <v>1091</v>
      </c>
      <c r="E11" s="162" t="s">
        <v>1092</v>
      </c>
      <c r="F11" s="164" t="s">
        <v>205</v>
      </c>
      <c r="G11" s="43" t="s">
        <v>82</v>
      </c>
      <c r="H11" s="169"/>
      <c r="I11" s="182" t="s">
        <v>1093</v>
      </c>
      <c r="J11" s="85" t="s">
        <v>1087</v>
      </c>
      <c r="K11" s="163" t="s">
        <v>208</v>
      </c>
      <c r="L11" s="181">
        <v>1</v>
      </c>
      <c r="M11" s="69">
        <v>0</v>
      </c>
      <c r="N11" s="70">
        <v>1</v>
      </c>
      <c r="O11" s="163" t="s">
        <v>1094</v>
      </c>
      <c r="P11" s="163" t="s">
        <v>1095</v>
      </c>
      <c r="Q11" s="168"/>
      <c r="R11" s="163"/>
    </row>
    <row r="12" spans="1:18" s="73" customFormat="1" ht="83.25" customHeight="1">
      <c r="A12" s="165">
        <v>6</v>
      </c>
      <c r="B12" s="191" t="s">
        <v>219</v>
      </c>
      <c r="C12" s="191" t="s">
        <v>1341</v>
      </c>
      <c r="D12" s="191" t="s">
        <v>55</v>
      </c>
      <c r="E12" s="191" t="s">
        <v>55</v>
      </c>
      <c r="F12" s="86" t="s">
        <v>205</v>
      </c>
      <c r="G12" s="190" t="s">
        <v>82</v>
      </c>
      <c r="H12" s="87"/>
      <c r="I12" s="88" t="s">
        <v>231</v>
      </c>
      <c r="J12" s="192" t="s">
        <v>1260</v>
      </c>
      <c r="K12" s="193" t="s">
        <v>232</v>
      </c>
      <c r="L12" s="181">
        <v>1</v>
      </c>
      <c r="M12" s="69">
        <v>0</v>
      </c>
      <c r="N12" s="70">
        <v>1</v>
      </c>
      <c r="O12" s="193" t="s">
        <v>233</v>
      </c>
      <c r="P12" s="193" t="s">
        <v>234</v>
      </c>
      <c r="Q12" s="150" t="s">
        <v>1342</v>
      </c>
      <c r="R12" s="163"/>
    </row>
    <row r="13" spans="1:18" s="73" customFormat="1" ht="60" customHeight="1">
      <c r="A13" s="165">
        <v>7</v>
      </c>
      <c r="B13" s="191" t="s">
        <v>219</v>
      </c>
      <c r="C13" s="296" t="s">
        <v>1549</v>
      </c>
      <c r="D13" s="296" t="s">
        <v>830</v>
      </c>
      <c r="E13" s="296" t="s">
        <v>1257</v>
      </c>
      <c r="F13" s="303" t="s">
        <v>156</v>
      </c>
      <c r="G13" s="401" t="s">
        <v>1550</v>
      </c>
      <c r="H13" s="87"/>
      <c r="I13" s="88"/>
      <c r="J13" s="192" t="s">
        <v>1343</v>
      </c>
      <c r="K13" s="193" t="s">
        <v>1344</v>
      </c>
      <c r="L13" s="181">
        <v>1</v>
      </c>
      <c r="M13" s="69">
        <v>1</v>
      </c>
      <c r="N13" s="70">
        <v>0</v>
      </c>
      <c r="O13" s="193" t="s">
        <v>1345</v>
      </c>
      <c r="P13" s="193" t="s">
        <v>1346</v>
      </c>
      <c r="Q13" s="150" t="s">
        <v>1347</v>
      </c>
      <c r="R13" s="193" t="s">
        <v>1348</v>
      </c>
    </row>
    <row r="14" spans="1:18" s="14" customFormat="1" ht="78" customHeight="1">
      <c r="A14" s="165">
        <v>8</v>
      </c>
      <c r="B14" s="191" t="s">
        <v>228</v>
      </c>
      <c r="C14" s="191" t="s">
        <v>1490</v>
      </c>
      <c r="D14" s="191" t="s">
        <v>1489</v>
      </c>
      <c r="E14" s="191" t="s">
        <v>1488</v>
      </c>
      <c r="F14" s="164" t="s">
        <v>205</v>
      </c>
      <c r="G14" s="43" t="s">
        <v>82</v>
      </c>
      <c r="H14" s="87"/>
      <c r="I14" s="182" t="s">
        <v>1352</v>
      </c>
      <c r="J14" s="192" t="s">
        <v>1144</v>
      </c>
      <c r="K14" s="193" t="s">
        <v>224</v>
      </c>
      <c r="L14" s="181">
        <v>0</v>
      </c>
      <c r="M14" s="69">
        <v>0</v>
      </c>
      <c r="N14" s="70">
        <v>0</v>
      </c>
      <c r="O14" s="193" t="s">
        <v>225</v>
      </c>
      <c r="P14" s="193" t="s">
        <v>229</v>
      </c>
      <c r="Q14" s="150" t="s">
        <v>1353</v>
      </c>
      <c r="R14" s="193"/>
    </row>
    <row r="15" spans="1:18" s="14" customFormat="1" ht="90" customHeight="1">
      <c r="A15" s="165">
        <v>9</v>
      </c>
      <c r="B15" s="191" t="s">
        <v>266</v>
      </c>
      <c r="C15" s="162" t="s">
        <v>1285</v>
      </c>
      <c r="D15" s="162" t="s">
        <v>71</v>
      </c>
      <c r="E15" s="162" t="s">
        <v>71</v>
      </c>
      <c r="F15" s="164" t="s">
        <v>81</v>
      </c>
      <c r="G15" s="43" t="s">
        <v>1109</v>
      </c>
      <c r="H15" s="169"/>
      <c r="I15" s="182" t="s">
        <v>1286</v>
      </c>
      <c r="J15" s="165" t="s">
        <v>1287</v>
      </c>
      <c r="K15" s="163" t="s">
        <v>1288</v>
      </c>
      <c r="L15" s="181">
        <f>M15+N15</f>
        <v>0</v>
      </c>
      <c r="M15" s="166">
        <v>0</v>
      </c>
      <c r="N15" s="167">
        <v>0</v>
      </c>
      <c r="O15" s="71" t="s">
        <v>1289</v>
      </c>
      <c r="P15" s="163" t="s">
        <v>1290</v>
      </c>
      <c r="Q15" s="58"/>
      <c r="R15" s="193" t="s">
        <v>1570</v>
      </c>
    </row>
    <row r="16" spans="1:18" s="14" customFormat="1" ht="90" customHeight="1">
      <c r="A16" s="165">
        <v>10</v>
      </c>
      <c r="B16" s="191" t="s">
        <v>266</v>
      </c>
      <c r="C16" s="162" t="s">
        <v>1291</v>
      </c>
      <c r="D16" s="162" t="s">
        <v>1292</v>
      </c>
      <c r="E16" s="162" t="s">
        <v>1293</v>
      </c>
      <c r="F16" s="164" t="s">
        <v>81</v>
      </c>
      <c r="G16" s="43" t="s">
        <v>1109</v>
      </c>
      <c r="H16" s="169"/>
      <c r="I16" s="182" t="s">
        <v>1294</v>
      </c>
      <c r="J16" s="165" t="s">
        <v>1287</v>
      </c>
      <c r="K16" s="163" t="s">
        <v>1288</v>
      </c>
      <c r="L16" s="181">
        <f>M16+N16</f>
        <v>0</v>
      </c>
      <c r="M16" s="166">
        <v>0</v>
      </c>
      <c r="N16" s="167">
        <v>0</v>
      </c>
      <c r="O16" s="71" t="s">
        <v>1289</v>
      </c>
      <c r="P16" s="163" t="s">
        <v>1290</v>
      </c>
      <c r="Q16" s="58"/>
      <c r="R16" s="193" t="s">
        <v>1570</v>
      </c>
    </row>
    <row r="17" spans="1:18" s="14" customFormat="1" ht="90" customHeight="1">
      <c r="A17" s="165">
        <v>11</v>
      </c>
      <c r="B17" s="279" t="s">
        <v>303</v>
      </c>
      <c r="C17" s="279" t="s">
        <v>1197</v>
      </c>
      <c r="D17" s="279" t="s">
        <v>1202</v>
      </c>
      <c r="E17" s="279" t="s">
        <v>833</v>
      </c>
      <c r="F17" s="255" t="s">
        <v>61</v>
      </c>
      <c r="G17" s="285" t="s">
        <v>93</v>
      </c>
      <c r="H17" s="255"/>
      <c r="I17" s="285" t="s">
        <v>1198</v>
      </c>
      <c r="J17" s="280" t="s">
        <v>87</v>
      </c>
      <c r="K17" s="281" t="s">
        <v>292</v>
      </c>
      <c r="L17" s="181">
        <f>M17+N17</f>
        <v>1</v>
      </c>
      <c r="M17" s="282">
        <v>0</v>
      </c>
      <c r="N17" s="283">
        <v>1</v>
      </c>
      <c r="O17" s="281" t="s">
        <v>1199</v>
      </c>
      <c r="P17" s="193" t="s">
        <v>1200</v>
      </c>
      <c r="Q17" s="284" t="s">
        <v>1201</v>
      </c>
      <c r="R17" s="281" t="s">
        <v>1487</v>
      </c>
    </row>
    <row r="18" spans="1:18" s="101" customFormat="1" ht="71.25" customHeight="1">
      <c r="A18" s="165">
        <v>12</v>
      </c>
      <c r="B18" s="288" t="s">
        <v>1299</v>
      </c>
      <c r="C18" s="288" t="s">
        <v>1300</v>
      </c>
      <c r="D18" s="288" t="s">
        <v>22</v>
      </c>
      <c r="E18" s="288" t="s">
        <v>92</v>
      </c>
      <c r="F18" s="289" t="s">
        <v>1309</v>
      </c>
      <c r="G18" s="295" t="s">
        <v>1310</v>
      </c>
      <c r="H18" s="289"/>
      <c r="I18" s="295" t="s">
        <v>1311</v>
      </c>
      <c r="J18" s="290" t="s">
        <v>1087</v>
      </c>
      <c r="K18" s="293" t="s">
        <v>1302</v>
      </c>
      <c r="L18" s="247">
        <f t="shared" ref="L18" si="0">M18+N18</f>
        <v>2</v>
      </c>
      <c r="M18" s="291">
        <v>0</v>
      </c>
      <c r="N18" s="292">
        <v>2</v>
      </c>
      <c r="O18" s="293" t="s">
        <v>1303</v>
      </c>
      <c r="P18" s="293" t="s">
        <v>1304</v>
      </c>
      <c r="Q18" s="294"/>
      <c r="R18" s="293"/>
    </row>
    <row r="19" spans="1:18" s="14" customFormat="1" ht="71.25" customHeight="1">
      <c r="A19" s="165">
        <v>13</v>
      </c>
      <c r="B19" s="288" t="s">
        <v>1299</v>
      </c>
      <c r="C19" s="288" t="s">
        <v>1305</v>
      </c>
      <c r="D19" s="288" t="s">
        <v>1255</v>
      </c>
      <c r="E19" s="288" t="s">
        <v>1257</v>
      </c>
      <c r="F19" s="289" t="s">
        <v>61</v>
      </c>
      <c r="G19" s="295" t="s">
        <v>1301</v>
      </c>
      <c r="H19" s="289"/>
      <c r="I19" s="295" t="s">
        <v>1306</v>
      </c>
      <c r="J19" s="290" t="s">
        <v>1071</v>
      </c>
      <c r="K19" s="293" t="s">
        <v>1302</v>
      </c>
      <c r="L19" s="247">
        <f>M19+N19</f>
        <v>2</v>
      </c>
      <c r="M19" s="291">
        <v>0</v>
      </c>
      <c r="N19" s="292">
        <v>2</v>
      </c>
      <c r="O19" s="293" t="s">
        <v>1307</v>
      </c>
      <c r="P19" s="293" t="s">
        <v>1308</v>
      </c>
      <c r="Q19" s="294"/>
      <c r="R19" s="293"/>
    </row>
    <row r="20" spans="1:18" s="110" customFormat="1" ht="80.25" customHeight="1">
      <c r="A20" s="165">
        <v>14</v>
      </c>
      <c r="B20" s="296" t="s">
        <v>380</v>
      </c>
      <c r="C20" s="239" t="s">
        <v>1364</v>
      </c>
      <c r="D20" s="239" t="s">
        <v>1255</v>
      </c>
      <c r="E20" s="239" t="s">
        <v>1257</v>
      </c>
      <c r="F20" s="240" t="s">
        <v>81</v>
      </c>
      <c r="G20" s="246" t="s">
        <v>387</v>
      </c>
      <c r="H20" s="242"/>
      <c r="I20" s="243" t="s">
        <v>1367</v>
      </c>
      <c r="J20" s="244" t="s">
        <v>1281</v>
      </c>
      <c r="K20" s="250" t="s">
        <v>381</v>
      </c>
      <c r="L20" s="247">
        <f t="shared" ref="L20:L31" si="1">M20+N20</f>
        <v>0</v>
      </c>
      <c r="M20" s="248">
        <v>0</v>
      </c>
      <c r="N20" s="249">
        <v>0</v>
      </c>
      <c r="O20" s="250" t="s">
        <v>1368</v>
      </c>
      <c r="P20" s="250" t="s">
        <v>1369</v>
      </c>
      <c r="Q20" s="253"/>
      <c r="R20" s="254" t="s">
        <v>1570</v>
      </c>
    </row>
    <row r="21" spans="1:18" s="14" customFormat="1" ht="83.25" customHeight="1">
      <c r="A21" s="165">
        <v>15</v>
      </c>
      <c r="B21" s="296" t="s">
        <v>380</v>
      </c>
      <c r="C21" s="239" t="s">
        <v>1379</v>
      </c>
      <c r="D21" s="239" t="s">
        <v>1380</v>
      </c>
      <c r="E21" s="239" t="s">
        <v>1381</v>
      </c>
      <c r="F21" s="240" t="s">
        <v>1355</v>
      </c>
      <c r="G21" s="246" t="s">
        <v>387</v>
      </c>
      <c r="H21" s="242"/>
      <c r="I21" s="243" t="s">
        <v>1370</v>
      </c>
      <c r="J21" s="244" t="s">
        <v>1382</v>
      </c>
      <c r="K21" s="250" t="s">
        <v>1371</v>
      </c>
      <c r="L21" s="247">
        <f t="shared" si="1"/>
        <v>0</v>
      </c>
      <c r="M21" s="248">
        <v>0</v>
      </c>
      <c r="N21" s="249">
        <v>0</v>
      </c>
      <c r="O21" s="250" t="s">
        <v>1383</v>
      </c>
      <c r="P21" s="250" t="s">
        <v>1372</v>
      </c>
      <c r="Q21" s="252"/>
      <c r="R21" s="298"/>
    </row>
    <row r="22" spans="1:18" s="117" customFormat="1" ht="95.1" customHeight="1">
      <c r="A22" s="165">
        <v>16</v>
      </c>
      <c r="B22" s="296" t="s">
        <v>380</v>
      </c>
      <c r="C22" s="239" t="s">
        <v>1373</v>
      </c>
      <c r="D22" s="239" t="s">
        <v>1255</v>
      </c>
      <c r="E22" s="239" t="s">
        <v>1257</v>
      </c>
      <c r="F22" s="240" t="s">
        <v>81</v>
      </c>
      <c r="G22" s="246" t="s">
        <v>387</v>
      </c>
      <c r="H22" s="242"/>
      <c r="I22" s="243" t="s">
        <v>411</v>
      </c>
      <c r="J22" s="244" t="s">
        <v>1287</v>
      </c>
      <c r="K22" s="250" t="s">
        <v>1371</v>
      </c>
      <c r="L22" s="247">
        <f t="shared" si="1"/>
        <v>0</v>
      </c>
      <c r="M22" s="248">
        <v>0</v>
      </c>
      <c r="N22" s="249">
        <v>0</v>
      </c>
      <c r="O22" s="250" t="s">
        <v>1374</v>
      </c>
      <c r="P22" s="250" t="s">
        <v>1375</v>
      </c>
      <c r="Q22" s="252"/>
      <c r="R22" s="399" t="s">
        <v>1570</v>
      </c>
    </row>
    <row r="23" spans="1:18" s="73" customFormat="1" ht="105.75" customHeight="1">
      <c r="A23" s="165">
        <v>17</v>
      </c>
      <c r="B23" s="296" t="s">
        <v>380</v>
      </c>
      <c r="C23" s="239" t="s">
        <v>1373</v>
      </c>
      <c r="D23" s="239" t="s">
        <v>24</v>
      </c>
      <c r="E23" s="239" t="s">
        <v>1313</v>
      </c>
      <c r="F23" s="240" t="s">
        <v>81</v>
      </c>
      <c r="G23" s="246" t="s">
        <v>387</v>
      </c>
      <c r="H23" s="242"/>
      <c r="I23" s="243" t="s">
        <v>1376</v>
      </c>
      <c r="J23" s="244" t="s">
        <v>1287</v>
      </c>
      <c r="K23" s="250" t="s">
        <v>1371</v>
      </c>
      <c r="L23" s="247">
        <f t="shared" si="1"/>
        <v>0</v>
      </c>
      <c r="M23" s="248">
        <v>0</v>
      </c>
      <c r="N23" s="249">
        <v>0</v>
      </c>
      <c r="O23" s="250" t="s">
        <v>1377</v>
      </c>
      <c r="P23" s="250" t="s">
        <v>1378</v>
      </c>
      <c r="Q23" s="252"/>
      <c r="R23" s="399" t="s">
        <v>1570</v>
      </c>
    </row>
    <row r="24" spans="1:18" s="14" customFormat="1" ht="80.25" customHeight="1">
      <c r="A24" s="165">
        <v>18</v>
      </c>
      <c r="B24" s="296" t="s">
        <v>398</v>
      </c>
      <c r="C24" s="239" t="s">
        <v>1234</v>
      </c>
      <c r="D24" s="239" t="s">
        <v>89</v>
      </c>
      <c r="E24" s="239" t="s">
        <v>582</v>
      </c>
      <c r="F24" s="240" t="s">
        <v>81</v>
      </c>
      <c r="G24" s="246" t="s">
        <v>82</v>
      </c>
      <c r="H24" s="242"/>
      <c r="I24" s="243" t="s">
        <v>1235</v>
      </c>
      <c r="J24" s="244" t="s">
        <v>1236</v>
      </c>
      <c r="K24" s="250" t="s">
        <v>1237</v>
      </c>
      <c r="L24" s="247">
        <f t="shared" si="1"/>
        <v>0</v>
      </c>
      <c r="M24" s="248">
        <v>0</v>
      </c>
      <c r="N24" s="249">
        <v>0</v>
      </c>
      <c r="O24" s="250" t="s">
        <v>1238</v>
      </c>
      <c r="P24" s="250" t="s">
        <v>1239</v>
      </c>
      <c r="Q24" s="253"/>
      <c r="R24" s="399" t="s">
        <v>1570</v>
      </c>
    </row>
    <row r="25" spans="1:18" s="14" customFormat="1" ht="80.25" customHeight="1">
      <c r="A25" s="165">
        <v>19</v>
      </c>
      <c r="B25" s="296" t="s">
        <v>398</v>
      </c>
      <c r="C25" s="239" t="s">
        <v>1240</v>
      </c>
      <c r="D25" s="239" t="s">
        <v>11</v>
      </c>
      <c r="E25" s="239" t="s">
        <v>59</v>
      </c>
      <c r="F25" s="240" t="s">
        <v>81</v>
      </c>
      <c r="G25" s="246" t="s">
        <v>82</v>
      </c>
      <c r="H25" s="242"/>
      <c r="I25" s="243" t="s">
        <v>1241</v>
      </c>
      <c r="J25" s="244" t="s">
        <v>1236</v>
      </c>
      <c r="K25" s="250" t="s">
        <v>1237</v>
      </c>
      <c r="L25" s="247">
        <f t="shared" si="1"/>
        <v>0</v>
      </c>
      <c r="M25" s="248">
        <v>0</v>
      </c>
      <c r="N25" s="249">
        <v>0</v>
      </c>
      <c r="O25" s="250" t="s">
        <v>1242</v>
      </c>
      <c r="P25" s="250" t="s">
        <v>1239</v>
      </c>
      <c r="Q25" s="253"/>
      <c r="R25" s="399" t="s">
        <v>1570</v>
      </c>
    </row>
    <row r="26" spans="1:18" s="14" customFormat="1" ht="80.25" customHeight="1">
      <c r="A26" s="165">
        <v>20</v>
      </c>
      <c r="B26" s="296" t="s">
        <v>398</v>
      </c>
      <c r="C26" s="239" t="s">
        <v>1243</v>
      </c>
      <c r="D26" s="239" t="s">
        <v>79</v>
      </c>
      <c r="E26" s="239" t="s">
        <v>80</v>
      </c>
      <c r="F26" s="240" t="s">
        <v>81</v>
      </c>
      <c r="G26" s="246" t="s">
        <v>82</v>
      </c>
      <c r="H26" s="242"/>
      <c r="I26" s="243" t="s">
        <v>1244</v>
      </c>
      <c r="J26" s="244" t="s">
        <v>158</v>
      </c>
      <c r="K26" s="250" t="s">
        <v>1237</v>
      </c>
      <c r="L26" s="247">
        <f t="shared" si="1"/>
        <v>0</v>
      </c>
      <c r="M26" s="248">
        <v>0</v>
      </c>
      <c r="N26" s="249">
        <v>0</v>
      </c>
      <c r="O26" s="250" t="s">
        <v>1245</v>
      </c>
      <c r="P26" s="250" t="s">
        <v>1239</v>
      </c>
      <c r="Q26" s="253"/>
      <c r="R26" s="399" t="s">
        <v>1570</v>
      </c>
    </row>
    <row r="27" spans="1:18" s="14" customFormat="1" ht="80.25" customHeight="1">
      <c r="A27" s="165">
        <v>21</v>
      </c>
      <c r="B27" s="296" t="s">
        <v>398</v>
      </c>
      <c r="C27" s="239" t="s">
        <v>1246</v>
      </c>
      <c r="D27" s="239" t="s">
        <v>1231</v>
      </c>
      <c r="E27" s="239" t="s">
        <v>142</v>
      </c>
      <c r="F27" s="240" t="s">
        <v>81</v>
      </c>
      <c r="G27" s="246" t="s">
        <v>82</v>
      </c>
      <c r="H27" s="242"/>
      <c r="I27" s="243" t="s">
        <v>1247</v>
      </c>
      <c r="J27" s="244" t="s">
        <v>1248</v>
      </c>
      <c r="K27" s="250" t="s">
        <v>1237</v>
      </c>
      <c r="L27" s="247">
        <f t="shared" si="1"/>
        <v>0</v>
      </c>
      <c r="M27" s="248">
        <v>0</v>
      </c>
      <c r="N27" s="249">
        <v>0</v>
      </c>
      <c r="O27" s="250" t="s">
        <v>1249</v>
      </c>
      <c r="P27" s="250" t="s">
        <v>1239</v>
      </c>
      <c r="Q27" s="253"/>
      <c r="R27" s="399" t="s">
        <v>1570</v>
      </c>
    </row>
    <row r="28" spans="1:18" s="14" customFormat="1" ht="80.25" customHeight="1">
      <c r="A28" s="165">
        <v>22</v>
      </c>
      <c r="B28" s="296" t="s">
        <v>398</v>
      </c>
      <c r="C28" s="239" t="s">
        <v>1250</v>
      </c>
      <c r="D28" s="239" t="s">
        <v>21</v>
      </c>
      <c r="E28" s="239" t="s">
        <v>390</v>
      </c>
      <c r="F28" s="240" t="s">
        <v>81</v>
      </c>
      <c r="G28" s="246" t="s">
        <v>82</v>
      </c>
      <c r="H28" s="242"/>
      <c r="I28" s="243" t="s">
        <v>1251</v>
      </c>
      <c r="J28" s="244" t="s">
        <v>1252</v>
      </c>
      <c r="K28" s="250" t="s">
        <v>1237</v>
      </c>
      <c r="L28" s="247">
        <f t="shared" si="1"/>
        <v>0</v>
      </c>
      <c r="M28" s="248">
        <v>0</v>
      </c>
      <c r="N28" s="249">
        <v>0</v>
      </c>
      <c r="O28" s="250" t="s">
        <v>1253</v>
      </c>
      <c r="P28" s="250" t="s">
        <v>1239</v>
      </c>
      <c r="Q28" s="253"/>
      <c r="R28" s="399" t="s">
        <v>1570</v>
      </c>
    </row>
    <row r="29" spans="1:18" s="73" customFormat="1" ht="60" customHeight="1">
      <c r="A29" s="165">
        <v>23</v>
      </c>
      <c r="B29" s="296" t="s">
        <v>398</v>
      </c>
      <c r="C29" s="239" t="s">
        <v>1254</v>
      </c>
      <c r="D29" s="239" t="s">
        <v>1256</v>
      </c>
      <c r="E29" s="239" t="s">
        <v>1258</v>
      </c>
      <c r="F29" s="240" t="s">
        <v>81</v>
      </c>
      <c r="G29" s="246" t="s">
        <v>82</v>
      </c>
      <c r="H29" s="242"/>
      <c r="I29" s="243" t="s">
        <v>1259</v>
      </c>
      <c r="J29" s="244" t="s">
        <v>1260</v>
      </c>
      <c r="K29" s="250" t="s">
        <v>1237</v>
      </c>
      <c r="L29" s="247">
        <f t="shared" si="1"/>
        <v>0</v>
      </c>
      <c r="M29" s="248">
        <v>0</v>
      </c>
      <c r="N29" s="249">
        <v>0</v>
      </c>
      <c r="O29" s="250" t="s">
        <v>1261</v>
      </c>
      <c r="P29" s="250" t="s">
        <v>1239</v>
      </c>
      <c r="Q29" s="298"/>
      <c r="R29" s="399"/>
    </row>
    <row r="30" spans="1:18" s="73" customFormat="1" ht="60" customHeight="1">
      <c r="A30" s="165">
        <v>24</v>
      </c>
      <c r="B30" s="288" t="s">
        <v>420</v>
      </c>
      <c r="C30" s="260" t="s">
        <v>1358</v>
      </c>
      <c r="D30" s="260" t="s">
        <v>21</v>
      </c>
      <c r="E30" s="260" t="s">
        <v>1359</v>
      </c>
      <c r="F30" s="248" t="s">
        <v>81</v>
      </c>
      <c r="G30" s="268" t="s">
        <v>82</v>
      </c>
      <c r="H30" s="248"/>
      <c r="I30" s="268" t="s">
        <v>1360</v>
      </c>
      <c r="J30" s="261" t="s">
        <v>1317</v>
      </c>
      <c r="K30" s="262" t="s">
        <v>1361</v>
      </c>
      <c r="L30" s="247">
        <f t="shared" si="1"/>
        <v>1</v>
      </c>
      <c r="M30" s="263">
        <v>0</v>
      </c>
      <c r="N30" s="264">
        <v>1</v>
      </c>
      <c r="O30" s="301" t="s">
        <v>1362</v>
      </c>
      <c r="P30" s="262" t="s">
        <v>1363</v>
      </c>
      <c r="Q30" s="265"/>
      <c r="R30" s="293" t="s">
        <v>1570</v>
      </c>
    </row>
    <row r="31" spans="1:18" ht="60.75" customHeight="1">
      <c r="A31" s="165">
        <v>25</v>
      </c>
      <c r="B31" s="288" t="s">
        <v>420</v>
      </c>
      <c r="C31" s="260" t="s">
        <v>1358</v>
      </c>
      <c r="D31" s="260" t="s">
        <v>21</v>
      </c>
      <c r="E31" s="260" t="s">
        <v>86</v>
      </c>
      <c r="F31" s="248" t="s">
        <v>81</v>
      </c>
      <c r="G31" s="268" t="s">
        <v>177</v>
      </c>
      <c r="H31" s="248"/>
      <c r="I31" s="268" t="s">
        <v>1360</v>
      </c>
      <c r="J31" s="261" t="s">
        <v>1317</v>
      </c>
      <c r="K31" s="262" t="s">
        <v>1361</v>
      </c>
      <c r="L31" s="247">
        <f t="shared" si="1"/>
        <v>1</v>
      </c>
      <c r="M31" s="263">
        <v>0</v>
      </c>
      <c r="N31" s="264">
        <v>1</v>
      </c>
      <c r="O31" s="301" t="s">
        <v>1362</v>
      </c>
      <c r="P31" s="262" t="s">
        <v>1363</v>
      </c>
      <c r="Q31" s="265"/>
      <c r="R31" s="293" t="s">
        <v>1570</v>
      </c>
    </row>
    <row r="32" spans="1:18" s="403" customFormat="1" ht="60.75" customHeight="1">
      <c r="A32" s="165">
        <v>26</v>
      </c>
      <c r="B32" s="191" t="s">
        <v>1574</v>
      </c>
      <c r="C32" s="162" t="s">
        <v>1575</v>
      </c>
      <c r="D32" s="162" t="s">
        <v>1542</v>
      </c>
      <c r="E32" s="162" t="s">
        <v>216</v>
      </c>
      <c r="F32" s="164" t="s">
        <v>205</v>
      </c>
      <c r="G32" s="183" t="s">
        <v>669</v>
      </c>
      <c r="H32" s="169"/>
      <c r="I32" s="182" t="s">
        <v>1571</v>
      </c>
      <c r="J32" s="165" t="s">
        <v>207</v>
      </c>
      <c r="K32" s="163" t="s">
        <v>1576</v>
      </c>
      <c r="L32" s="181">
        <v>0</v>
      </c>
      <c r="M32" s="166">
        <v>0</v>
      </c>
      <c r="N32" s="167">
        <v>0</v>
      </c>
      <c r="O32" s="163" t="s">
        <v>1577</v>
      </c>
      <c r="P32" s="163" t="s">
        <v>1578</v>
      </c>
      <c r="Q32" s="42"/>
      <c r="R32" s="163" t="s">
        <v>1124</v>
      </c>
    </row>
    <row r="33" spans="1:16362" s="403" customFormat="1" ht="60.75" customHeight="1">
      <c r="A33" s="165">
        <v>27</v>
      </c>
      <c r="B33" s="191" t="s">
        <v>1574</v>
      </c>
      <c r="C33" s="162" t="s">
        <v>1575</v>
      </c>
      <c r="D33" s="162" t="s">
        <v>1579</v>
      </c>
      <c r="E33" s="162" t="s">
        <v>1572</v>
      </c>
      <c r="F33" s="164" t="s">
        <v>205</v>
      </c>
      <c r="G33" s="183" t="s">
        <v>669</v>
      </c>
      <c r="H33" s="169"/>
      <c r="I33" s="182" t="s">
        <v>1573</v>
      </c>
      <c r="J33" s="165" t="s">
        <v>207</v>
      </c>
      <c r="K33" s="163" t="s">
        <v>1576</v>
      </c>
      <c r="L33" s="181">
        <v>0</v>
      </c>
      <c r="M33" s="166">
        <v>0</v>
      </c>
      <c r="N33" s="167">
        <v>0</v>
      </c>
      <c r="O33" s="163" t="s">
        <v>1580</v>
      </c>
      <c r="P33" s="163" t="s">
        <v>1578</v>
      </c>
      <c r="Q33" s="42"/>
      <c r="R33" s="163" t="s">
        <v>1583</v>
      </c>
    </row>
    <row r="34" spans="1:16362" ht="60.75" customHeight="1">
      <c r="A34" s="165">
        <v>28</v>
      </c>
      <c r="B34" s="191" t="s">
        <v>525</v>
      </c>
      <c r="C34" s="191" t="s">
        <v>1584</v>
      </c>
      <c r="D34" s="191" t="s">
        <v>1541</v>
      </c>
      <c r="E34" s="191" t="s">
        <v>341</v>
      </c>
      <c r="F34" s="405" t="s">
        <v>205</v>
      </c>
      <c r="G34" s="196" t="s">
        <v>669</v>
      </c>
      <c r="H34" s="87"/>
      <c r="I34" s="88" t="s">
        <v>1581</v>
      </c>
      <c r="J34" s="192" t="s">
        <v>1009</v>
      </c>
      <c r="K34" s="193" t="s">
        <v>1576</v>
      </c>
      <c r="L34" s="181">
        <f t="shared" ref="L34" si="2">M34+N34</f>
        <v>0</v>
      </c>
      <c r="M34" s="255">
        <v>0</v>
      </c>
      <c r="N34" s="256">
        <v>0</v>
      </c>
      <c r="O34" s="250" t="s">
        <v>1582</v>
      </c>
      <c r="P34" s="250" t="s">
        <v>1578</v>
      </c>
      <c r="Q34" s="150"/>
      <c r="R34" s="193" t="s">
        <v>1124</v>
      </c>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row>
    <row r="35" spans="1:16362" ht="60.75" customHeight="1">
      <c r="A35" s="165">
        <v>29</v>
      </c>
      <c r="B35" s="296" t="s">
        <v>554</v>
      </c>
      <c r="C35" s="239" t="s">
        <v>1129</v>
      </c>
      <c r="D35" s="239" t="s">
        <v>22</v>
      </c>
      <c r="E35" s="239" t="s">
        <v>92</v>
      </c>
      <c r="F35" s="240" t="s">
        <v>81</v>
      </c>
      <c r="G35" s="246" t="s">
        <v>1130</v>
      </c>
      <c r="H35" s="242"/>
      <c r="I35" s="243" t="s">
        <v>1131</v>
      </c>
      <c r="J35" s="244" t="s">
        <v>1132</v>
      </c>
      <c r="K35" s="250" t="s">
        <v>551</v>
      </c>
      <c r="L35" s="247">
        <f>M35+N35</f>
        <v>0</v>
      </c>
      <c r="M35" s="248">
        <v>0</v>
      </c>
      <c r="N35" s="249">
        <v>0</v>
      </c>
      <c r="O35" s="250" t="s">
        <v>1133</v>
      </c>
      <c r="P35" s="250" t="s">
        <v>1134</v>
      </c>
      <c r="Q35" s="252" t="s">
        <v>1135</v>
      </c>
      <c r="R35" s="254"/>
    </row>
    <row r="36" spans="1:16362" ht="60.75" customHeight="1">
      <c r="A36" s="165">
        <v>30</v>
      </c>
      <c r="B36" s="191" t="s">
        <v>1501</v>
      </c>
      <c r="C36" s="279" t="s">
        <v>1502</v>
      </c>
      <c r="D36" s="279" t="s">
        <v>1481</v>
      </c>
      <c r="E36" s="279" t="s">
        <v>1357</v>
      </c>
      <c r="F36" s="255" t="s">
        <v>1355</v>
      </c>
      <c r="G36" s="285" t="s">
        <v>1504</v>
      </c>
      <c r="H36" s="255"/>
      <c r="I36" s="285" t="s">
        <v>772</v>
      </c>
      <c r="J36" s="280" t="s">
        <v>1505</v>
      </c>
      <c r="K36" s="281" t="s">
        <v>1506</v>
      </c>
      <c r="L36" s="181">
        <f t="shared" ref="L36:L37" si="3">M36+N36</f>
        <v>0</v>
      </c>
      <c r="M36" s="282">
        <v>0</v>
      </c>
      <c r="N36" s="283">
        <v>0</v>
      </c>
      <c r="O36" s="281" t="s">
        <v>1507</v>
      </c>
      <c r="P36" s="281" t="s">
        <v>1508</v>
      </c>
      <c r="Q36" s="326" t="s">
        <v>1509</v>
      </c>
      <c r="R36" s="281" t="s">
        <v>1570</v>
      </c>
    </row>
    <row r="37" spans="1:16362" ht="124.5" customHeight="1">
      <c r="A37" s="165">
        <v>31</v>
      </c>
      <c r="B37" s="191" t="s">
        <v>1501</v>
      </c>
      <c r="C37" s="279" t="s">
        <v>1510</v>
      </c>
      <c r="D37" s="279" t="s">
        <v>984</v>
      </c>
      <c r="E37" s="279" t="s">
        <v>884</v>
      </c>
      <c r="F37" s="255" t="s">
        <v>61</v>
      </c>
      <c r="G37" s="285" t="s">
        <v>1301</v>
      </c>
      <c r="H37" s="255"/>
      <c r="I37" s="285" t="s">
        <v>1511</v>
      </c>
      <c r="J37" s="280" t="s">
        <v>87</v>
      </c>
      <c r="K37" s="281" t="s">
        <v>1512</v>
      </c>
      <c r="L37" s="181">
        <f t="shared" si="3"/>
        <v>0</v>
      </c>
      <c r="M37" s="282">
        <v>0</v>
      </c>
      <c r="N37" s="283">
        <v>0</v>
      </c>
      <c r="O37" s="281" t="s">
        <v>1513</v>
      </c>
      <c r="P37" s="281" t="s">
        <v>1514</v>
      </c>
      <c r="Q37" s="327"/>
      <c r="R37" s="281" t="s">
        <v>1570</v>
      </c>
    </row>
    <row r="38" spans="1:16362" ht="91.5" customHeight="1">
      <c r="A38" s="165">
        <v>32</v>
      </c>
      <c r="B38" s="290" t="s">
        <v>576</v>
      </c>
      <c r="C38" s="260" t="s">
        <v>577</v>
      </c>
      <c r="D38" s="265" t="s">
        <v>1139</v>
      </c>
      <c r="E38" s="260" t="s">
        <v>1140</v>
      </c>
      <c r="F38" s="267" t="s">
        <v>81</v>
      </c>
      <c r="G38" s="246" t="s">
        <v>177</v>
      </c>
      <c r="H38" s="242"/>
      <c r="I38" s="268" t="s">
        <v>578</v>
      </c>
      <c r="J38" s="261" t="s">
        <v>1141</v>
      </c>
      <c r="K38" s="262" t="s">
        <v>579</v>
      </c>
      <c r="L38" s="247">
        <f>M38+N38</f>
        <v>0</v>
      </c>
      <c r="M38" s="263">
        <v>0</v>
      </c>
      <c r="N38" s="264">
        <v>0</v>
      </c>
      <c r="O38" s="262" t="s">
        <v>580</v>
      </c>
      <c r="P38" s="262" t="s">
        <v>581</v>
      </c>
      <c r="Q38" s="269" t="s">
        <v>1142</v>
      </c>
      <c r="R38" s="293"/>
    </row>
    <row r="39" spans="1:16362" ht="91.5" customHeight="1">
      <c r="A39" s="165">
        <v>33</v>
      </c>
      <c r="B39" s="290" t="s">
        <v>576</v>
      </c>
      <c r="C39" s="260" t="s">
        <v>577</v>
      </c>
      <c r="D39" s="265" t="s">
        <v>783</v>
      </c>
      <c r="E39" s="260" t="s">
        <v>1143</v>
      </c>
      <c r="F39" s="267" t="s">
        <v>205</v>
      </c>
      <c r="G39" s="246" t="s">
        <v>177</v>
      </c>
      <c r="H39" s="242"/>
      <c r="I39" s="268" t="s">
        <v>578</v>
      </c>
      <c r="J39" s="261" t="s">
        <v>1144</v>
      </c>
      <c r="K39" s="262" t="s">
        <v>579</v>
      </c>
      <c r="L39" s="247">
        <v>0</v>
      </c>
      <c r="M39" s="263">
        <v>0</v>
      </c>
      <c r="N39" s="264">
        <v>0</v>
      </c>
      <c r="O39" s="262" t="s">
        <v>580</v>
      </c>
      <c r="P39" s="262" t="s">
        <v>581</v>
      </c>
      <c r="Q39" s="269" t="s">
        <v>1145</v>
      </c>
      <c r="R39" s="293"/>
    </row>
    <row r="40" spans="1:16362" ht="91.5" customHeight="1">
      <c r="A40" s="165">
        <v>34</v>
      </c>
      <c r="B40" s="290" t="s">
        <v>576</v>
      </c>
      <c r="C40" s="260" t="s">
        <v>1146</v>
      </c>
      <c r="D40" s="265" t="s">
        <v>79</v>
      </c>
      <c r="E40" s="260" t="s">
        <v>80</v>
      </c>
      <c r="F40" s="267" t="s">
        <v>205</v>
      </c>
      <c r="G40" s="246" t="s">
        <v>177</v>
      </c>
      <c r="H40" s="242"/>
      <c r="I40" s="268" t="s">
        <v>1147</v>
      </c>
      <c r="J40" s="261" t="s">
        <v>207</v>
      </c>
      <c r="K40" s="262" t="s">
        <v>1148</v>
      </c>
      <c r="L40" s="247">
        <v>0</v>
      </c>
      <c r="M40" s="263">
        <v>0</v>
      </c>
      <c r="N40" s="264">
        <v>0</v>
      </c>
      <c r="O40" s="262" t="s">
        <v>1149</v>
      </c>
      <c r="P40" s="262" t="s">
        <v>1150</v>
      </c>
      <c r="Q40" s="269"/>
      <c r="R40" s="293" t="s">
        <v>1570</v>
      </c>
    </row>
    <row r="41" spans="1:16362" ht="97.5" customHeight="1">
      <c r="A41" s="165">
        <v>35</v>
      </c>
      <c r="B41" s="288" t="s">
        <v>1384</v>
      </c>
      <c r="C41" s="260" t="s">
        <v>1398</v>
      </c>
      <c r="D41" s="260" t="s">
        <v>1399</v>
      </c>
      <c r="E41" s="260" t="s">
        <v>1400</v>
      </c>
      <c r="F41" s="267" t="s">
        <v>1355</v>
      </c>
      <c r="G41" s="246" t="s">
        <v>669</v>
      </c>
      <c r="H41" s="242"/>
      <c r="I41" s="268" t="s">
        <v>1401</v>
      </c>
      <c r="J41" s="261" t="s">
        <v>1402</v>
      </c>
      <c r="K41" s="262" t="s">
        <v>1403</v>
      </c>
      <c r="L41" s="302">
        <f t="shared" ref="L41:L42" si="4">M41+N41</f>
        <v>2</v>
      </c>
      <c r="M41" s="263">
        <v>0</v>
      </c>
      <c r="N41" s="264">
        <v>2</v>
      </c>
      <c r="O41" s="270" t="s">
        <v>1010</v>
      </c>
      <c r="P41" s="262" t="s">
        <v>1011</v>
      </c>
      <c r="Q41" s="271"/>
      <c r="R41" s="400"/>
    </row>
    <row r="42" spans="1:16362" ht="97.5" customHeight="1">
      <c r="A42" s="165">
        <v>36</v>
      </c>
      <c r="B42" s="288" t="s">
        <v>1115</v>
      </c>
      <c r="C42" s="288" t="s">
        <v>808</v>
      </c>
      <c r="D42" s="296" t="s">
        <v>79</v>
      </c>
      <c r="E42" s="296" t="s">
        <v>80</v>
      </c>
      <c r="F42" s="303" t="s">
        <v>81</v>
      </c>
      <c r="G42" s="401" t="s">
        <v>82</v>
      </c>
      <c r="H42" s="305"/>
      <c r="I42" s="306" t="s">
        <v>1117</v>
      </c>
      <c r="J42" s="307" t="s">
        <v>1118</v>
      </c>
      <c r="K42" s="254" t="s">
        <v>1119</v>
      </c>
      <c r="L42" s="247">
        <f t="shared" si="4"/>
        <v>0</v>
      </c>
      <c r="M42" s="289">
        <v>0</v>
      </c>
      <c r="N42" s="308">
        <v>0</v>
      </c>
      <c r="O42" s="254" t="s">
        <v>84</v>
      </c>
      <c r="P42" s="254" t="s">
        <v>1120</v>
      </c>
      <c r="Q42" s="309"/>
      <c r="R42" s="254" t="s">
        <v>1570</v>
      </c>
    </row>
    <row r="43" spans="1:16362" ht="97.5" customHeight="1">
      <c r="A43" s="165">
        <v>37</v>
      </c>
      <c r="B43" s="288" t="s">
        <v>1115</v>
      </c>
      <c r="C43" s="288" t="s">
        <v>808</v>
      </c>
      <c r="D43" s="296" t="s">
        <v>21</v>
      </c>
      <c r="E43" s="296" t="s">
        <v>956</v>
      </c>
      <c r="F43" s="303" t="s">
        <v>81</v>
      </c>
      <c r="G43" s="401" t="s">
        <v>82</v>
      </c>
      <c r="H43" s="305"/>
      <c r="I43" s="306" t="s">
        <v>1122</v>
      </c>
      <c r="J43" s="307" t="s">
        <v>784</v>
      </c>
      <c r="K43" s="254" t="s">
        <v>1123</v>
      </c>
      <c r="L43" s="247">
        <f>M43+N43</f>
        <v>0</v>
      </c>
      <c r="M43" s="289">
        <v>0</v>
      </c>
      <c r="N43" s="308">
        <v>0</v>
      </c>
      <c r="O43" s="254" t="s">
        <v>84</v>
      </c>
      <c r="P43" s="254" t="s">
        <v>1061</v>
      </c>
      <c r="Q43" s="309"/>
      <c r="R43" s="254" t="s">
        <v>1570</v>
      </c>
    </row>
    <row r="44" spans="1:16362" s="44" customFormat="1" ht="125.25" customHeight="1">
      <c r="A44" s="165">
        <v>38</v>
      </c>
      <c r="B44" s="191" t="s">
        <v>633</v>
      </c>
      <c r="C44" s="279" t="s">
        <v>1557</v>
      </c>
      <c r="D44" s="279" t="s">
        <v>1567</v>
      </c>
      <c r="E44" s="279" t="s">
        <v>1568</v>
      </c>
      <c r="F44" s="86" t="s">
        <v>1553</v>
      </c>
      <c r="G44" s="196" t="s">
        <v>1556</v>
      </c>
      <c r="H44" s="87"/>
      <c r="I44" s="187" t="s">
        <v>1558</v>
      </c>
      <c r="J44" s="172">
        <v>28</v>
      </c>
      <c r="K44" s="170" t="s">
        <v>1559</v>
      </c>
      <c r="L44" s="181">
        <f t="shared" ref="L44:L45" si="5">M44+N44</f>
        <v>0</v>
      </c>
      <c r="M44" s="176">
        <v>0</v>
      </c>
      <c r="N44" s="177">
        <v>0</v>
      </c>
      <c r="O44" s="173" t="s">
        <v>1560</v>
      </c>
      <c r="P44" s="173" t="s">
        <v>1561</v>
      </c>
      <c r="Q44" s="402"/>
      <c r="R44" s="173" t="s">
        <v>1570</v>
      </c>
    </row>
    <row r="45" spans="1:16362" s="44" customFormat="1" ht="125.25" customHeight="1">
      <c r="A45" s="165">
        <v>39</v>
      </c>
      <c r="B45" s="191" t="s">
        <v>633</v>
      </c>
      <c r="C45" s="279" t="s">
        <v>1562</v>
      </c>
      <c r="D45" s="279" t="s">
        <v>1563</v>
      </c>
      <c r="E45" s="279" t="s">
        <v>1564</v>
      </c>
      <c r="F45" s="86" t="s">
        <v>1553</v>
      </c>
      <c r="G45" s="196" t="s">
        <v>1556</v>
      </c>
      <c r="H45" s="87"/>
      <c r="I45" s="187" t="s">
        <v>1565</v>
      </c>
      <c r="J45" s="172">
        <v>27</v>
      </c>
      <c r="K45" s="170" t="s">
        <v>1559</v>
      </c>
      <c r="L45" s="181">
        <f t="shared" si="5"/>
        <v>0</v>
      </c>
      <c r="M45" s="176">
        <v>0</v>
      </c>
      <c r="N45" s="177">
        <v>0</v>
      </c>
      <c r="O45" s="173" t="s">
        <v>1566</v>
      </c>
      <c r="P45" s="173" t="s">
        <v>1561</v>
      </c>
      <c r="Q45" s="108"/>
      <c r="R45" s="173" t="s">
        <v>1570</v>
      </c>
    </row>
    <row r="46" spans="1:16362" ht="97.5" customHeight="1">
      <c r="A46" s="165">
        <v>40</v>
      </c>
      <c r="B46" s="288" t="s">
        <v>1464</v>
      </c>
      <c r="C46" s="288" t="s">
        <v>1465</v>
      </c>
      <c r="D46" s="288" t="s">
        <v>22</v>
      </c>
      <c r="E46" s="288" t="s">
        <v>92</v>
      </c>
      <c r="F46" s="289" t="s">
        <v>1466</v>
      </c>
      <c r="G46" s="295" t="s">
        <v>1467</v>
      </c>
      <c r="H46" s="289"/>
      <c r="I46" s="295" t="s">
        <v>1468</v>
      </c>
      <c r="J46" s="290" t="s">
        <v>1469</v>
      </c>
      <c r="K46" s="293" t="s">
        <v>1470</v>
      </c>
      <c r="L46" s="247">
        <f>M46+N46</f>
        <v>0</v>
      </c>
      <c r="M46" s="291">
        <v>0</v>
      </c>
      <c r="N46" s="292">
        <v>0</v>
      </c>
      <c r="O46" s="310" t="s">
        <v>1471</v>
      </c>
      <c r="P46" s="293" t="s">
        <v>1472</v>
      </c>
      <c r="Q46" s="294"/>
      <c r="R46" s="293" t="s">
        <v>1473</v>
      </c>
    </row>
    <row r="47" spans="1:16362" ht="97.5" customHeight="1">
      <c r="A47" s="165">
        <v>41</v>
      </c>
      <c r="B47" s="290" t="s">
        <v>1030</v>
      </c>
      <c r="C47" s="260" t="s">
        <v>1218</v>
      </c>
      <c r="D47" s="260" t="s">
        <v>22</v>
      </c>
      <c r="E47" s="260" t="s">
        <v>92</v>
      </c>
      <c r="F47" s="311" t="s">
        <v>1222</v>
      </c>
      <c r="G47" s="246" t="s">
        <v>711</v>
      </c>
      <c r="H47" s="242"/>
      <c r="I47" s="243"/>
      <c r="J47" s="244" t="s">
        <v>1087</v>
      </c>
      <c r="K47" s="262" t="s">
        <v>1219</v>
      </c>
      <c r="L47" s="312">
        <f t="shared" ref="L47" si="6">M47+N47</f>
        <v>2</v>
      </c>
      <c r="M47" s="263">
        <v>1</v>
      </c>
      <c r="N47" s="264">
        <v>1</v>
      </c>
      <c r="O47" s="262" t="s">
        <v>1223</v>
      </c>
      <c r="P47" s="262" t="s">
        <v>1220</v>
      </c>
      <c r="Q47" s="313"/>
      <c r="R47" s="293" t="s">
        <v>1221</v>
      </c>
    </row>
    <row r="48" spans="1:16362" ht="131.25" customHeight="1" thickBot="1">
      <c r="A48" s="15"/>
      <c r="B48" s="258"/>
      <c r="C48" s="11"/>
      <c r="D48" s="258"/>
      <c r="E48" s="258"/>
      <c r="F48" s="258"/>
      <c r="G48" s="11"/>
      <c r="H48" s="45"/>
      <c r="I48" s="45"/>
      <c r="J48" s="16"/>
      <c r="K48" s="11"/>
      <c r="L48" s="16"/>
      <c r="M48" s="16"/>
      <c r="N48" s="16"/>
      <c r="O48" s="11"/>
      <c r="P48" s="11"/>
      <c r="Q48" s="11"/>
      <c r="R48" s="17"/>
    </row>
    <row r="49" spans="1:18" ht="30" customHeight="1" thickBot="1">
      <c r="A49" s="427"/>
      <c r="B49" s="48" t="s">
        <v>27</v>
      </c>
      <c r="C49" s="48" t="s">
        <v>28</v>
      </c>
      <c r="D49" s="48" t="s">
        <v>29</v>
      </c>
      <c r="E49" s="48" t="s">
        <v>30</v>
      </c>
      <c r="F49" s="432" t="s">
        <v>31</v>
      </c>
      <c r="G49" s="433"/>
      <c r="H49" s="434"/>
      <c r="I49" s="435"/>
      <c r="J49" s="19"/>
      <c r="K49" s="19"/>
      <c r="L49" s="436" t="s">
        <v>32</v>
      </c>
      <c r="M49" s="437"/>
      <c r="N49" s="438"/>
      <c r="O49" s="11"/>
      <c r="P49" s="11"/>
      <c r="Q49" s="11"/>
      <c r="R49" s="17"/>
    </row>
    <row r="50" spans="1:18" ht="30" customHeight="1">
      <c r="A50" s="429"/>
      <c r="B50" s="439">
        <f>SUMPRODUCT(1/COUNTIF(B7:B47,B7:B47))</f>
        <v>20</v>
      </c>
      <c r="C50" s="439">
        <f>SUBTOTAL(3,B7:B47)</f>
        <v>41</v>
      </c>
      <c r="D50" s="445">
        <f>SUMPRODUCT(1/COUNTIF(D7:D47,D7:D47))</f>
        <v>15.999999999999995</v>
      </c>
      <c r="E50" s="439">
        <f>SUMPRODUCT(1/COUNTIF(E7:E47,E7:E47))</f>
        <v>20.999999999999996</v>
      </c>
      <c r="F50" s="20" t="s">
        <v>1476</v>
      </c>
      <c r="G50" s="21">
        <f>COUNTIF(F7:F47,"a")</f>
        <v>2</v>
      </c>
      <c r="H50" s="46"/>
      <c r="I50" s="47"/>
      <c r="J50" s="22"/>
      <c r="K50" s="23"/>
      <c r="L50" s="24" t="s">
        <v>33</v>
      </c>
      <c r="M50" s="25" t="s">
        <v>34</v>
      </c>
      <c r="N50" s="26" t="s">
        <v>35</v>
      </c>
      <c r="O50" s="11"/>
      <c r="P50" s="11"/>
      <c r="Q50" s="11"/>
      <c r="R50" s="17"/>
    </row>
    <row r="51" spans="1:18" ht="30" customHeight="1">
      <c r="A51" s="429"/>
      <c r="B51" s="440"/>
      <c r="C51" s="440"/>
      <c r="D51" s="446"/>
      <c r="E51" s="440"/>
      <c r="F51" s="27" t="s">
        <v>1477</v>
      </c>
      <c r="G51" s="28">
        <f>COUNTIF(F7:F47,"b")</f>
        <v>1</v>
      </c>
      <c r="H51" s="46"/>
      <c r="I51" s="47"/>
      <c r="J51" s="29"/>
      <c r="K51" s="30" t="s">
        <v>33</v>
      </c>
      <c r="L51" s="31">
        <f>SUBTOTAL(9,L7:L47)</f>
        <v>18</v>
      </c>
      <c r="M51" s="32">
        <f>SUBTOTAL(9,L7:L47)</f>
        <v>18</v>
      </c>
      <c r="N51" s="33">
        <f>SUBTOTAL(9,N7:N47)</f>
        <v>16</v>
      </c>
      <c r="O51" s="11"/>
      <c r="P51" s="11"/>
      <c r="Q51" s="11"/>
      <c r="R51" s="17"/>
    </row>
    <row r="52" spans="1:18" ht="30" customHeight="1" thickBot="1">
      <c r="A52" s="429"/>
      <c r="B52" s="440"/>
      <c r="C52" s="440"/>
      <c r="D52" s="446"/>
      <c r="E52" s="440"/>
      <c r="F52" s="27" t="s">
        <v>1478</v>
      </c>
      <c r="G52" s="28">
        <f>COUNTIF(F7:F47,"c")</f>
        <v>38</v>
      </c>
      <c r="H52" s="46"/>
      <c r="I52" s="47"/>
      <c r="J52" s="35"/>
      <c r="K52" s="36" t="s">
        <v>36</v>
      </c>
      <c r="L52" s="37">
        <f>SUBTOTAL(1,L7:L47)</f>
        <v>0.43902439024390244</v>
      </c>
      <c r="M52" s="38">
        <f>SUBTOTAL(1,M7:M47)</f>
        <v>4.878048780487805E-2</v>
      </c>
      <c r="N52" s="39">
        <f>SUBTOTAL(1,N7:N47)</f>
        <v>0.3902439024390244</v>
      </c>
      <c r="O52" s="12"/>
      <c r="P52" s="12"/>
      <c r="Q52" s="49"/>
      <c r="R52" s="49"/>
    </row>
    <row r="53" spans="1:18" ht="24.95" customHeight="1" thickBot="1">
      <c r="A53" s="431"/>
      <c r="B53" s="440"/>
      <c r="C53" s="441"/>
      <c r="D53" s="447"/>
      <c r="E53" s="441"/>
      <c r="F53" s="272" t="s">
        <v>1479</v>
      </c>
      <c r="G53" s="273">
        <f>COUNTIF(F8:F47,"d")</f>
        <v>0</v>
      </c>
      <c r="H53" s="49"/>
      <c r="I53" s="51"/>
      <c r="J53" s="52"/>
      <c r="K53" s="49"/>
      <c r="L53" s="50"/>
      <c r="M53" s="50"/>
      <c r="N53" s="50"/>
      <c r="O53" s="49"/>
      <c r="P53" s="49"/>
      <c r="Q53" s="49"/>
      <c r="R53" s="49"/>
    </row>
    <row r="54" spans="1:18" ht="18.75" customHeight="1">
      <c r="A54" s="14" t="s">
        <v>1494</v>
      </c>
      <c r="B54" s="137"/>
      <c r="C54" s="49"/>
      <c r="D54" s="50"/>
      <c r="E54" s="50"/>
      <c r="F54" s="50"/>
      <c r="G54" s="49"/>
      <c r="H54" s="49"/>
      <c r="I54" s="51"/>
      <c r="J54" s="52"/>
      <c r="K54" s="49"/>
      <c r="L54" s="50"/>
      <c r="M54" s="50"/>
      <c r="N54" s="50"/>
      <c r="O54" s="49"/>
      <c r="P54" s="49"/>
      <c r="Q54" s="49"/>
      <c r="R54" s="49"/>
    </row>
    <row r="55" spans="1:18" ht="18.75" customHeight="1">
      <c r="A55" s="14"/>
      <c r="B55" s="52"/>
      <c r="C55" s="49"/>
      <c r="D55" s="50"/>
      <c r="E55" s="50"/>
      <c r="F55" s="50"/>
      <c r="G55" s="49"/>
      <c r="H55" s="49"/>
      <c r="I55" s="51"/>
      <c r="J55" s="52"/>
      <c r="K55" s="49"/>
      <c r="L55" s="50"/>
      <c r="M55" s="50"/>
      <c r="N55" s="50"/>
      <c r="O55" s="49"/>
      <c r="P55" s="49"/>
      <c r="Q55" s="49"/>
      <c r="R55" s="49"/>
    </row>
    <row r="56" spans="1:18" ht="24.95" customHeight="1" thickBot="1">
      <c r="A56" s="14"/>
      <c r="B56" s="50"/>
      <c r="C56" s="49"/>
      <c r="D56" s="50"/>
      <c r="E56" s="50"/>
      <c r="F56" s="50"/>
      <c r="G56" s="49"/>
      <c r="H56" s="49"/>
      <c r="I56" s="49"/>
      <c r="J56" s="50"/>
      <c r="K56" s="49"/>
      <c r="L56" s="50"/>
      <c r="M56" s="50"/>
      <c r="N56" s="50"/>
      <c r="O56" s="49"/>
      <c r="P56" s="49"/>
      <c r="Q56" s="49"/>
      <c r="R56" s="49"/>
    </row>
    <row r="57" spans="1:18" ht="13.5" customHeight="1">
      <c r="A57" s="14"/>
      <c r="B57" s="314" t="s">
        <v>21</v>
      </c>
      <c r="C57" s="274">
        <f t="shared" ref="C57:C72" si="7">COUNTIF($D$7:$D$47,B57)</f>
        <v>7</v>
      </c>
      <c r="D57" s="275"/>
      <c r="E57" s="275"/>
      <c r="F57" s="50"/>
      <c r="G57" s="49"/>
      <c r="H57" s="49"/>
      <c r="I57" s="49"/>
      <c r="J57" s="50"/>
      <c r="K57" s="49"/>
      <c r="L57" s="50"/>
      <c r="M57" s="50"/>
      <c r="N57" s="50"/>
      <c r="O57" s="49"/>
      <c r="P57" s="49"/>
      <c r="Q57" s="49"/>
      <c r="R57" s="49"/>
    </row>
    <row r="58" spans="1:18">
      <c r="A58" s="14"/>
      <c r="B58" s="315" t="s">
        <v>1480</v>
      </c>
      <c r="C58" s="55">
        <f t="shared" si="7"/>
        <v>2</v>
      </c>
      <c r="D58" s="275"/>
      <c r="E58" s="275"/>
      <c r="F58" s="50"/>
      <c r="G58" s="49"/>
      <c r="H58" s="49"/>
      <c r="I58" s="49"/>
      <c r="J58" s="50"/>
      <c r="K58" s="49"/>
      <c r="L58" s="50"/>
      <c r="M58" s="50"/>
      <c r="N58" s="50"/>
      <c r="O58" s="49"/>
      <c r="P58" s="49"/>
      <c r="Q58" s="49"/>
      <c r="R58" s="49"/>
    </row>
    <row r="59" spans="1:18">
      <c r="A59" s="14"/>
      <c r="B59" s="315" t="s">
        <v>1493</v>
      </c>
      <c r="C59" s="55">
        <f t="shared" si="7"/>
        <v>1</v>
      </c>
      <c r="D59" s="275"/>
      <c r="E59" s="275"/>
      <c r="F59" s="50"/>
      <c r="G59" s="49"/>
      <c r="H59" s="49"/>
      <c r="I59" s="49"/>
      <c r="J59" s="50"/>
      <c r="K59" s="49"/>
      <c r="L59" s="50"/>
      <c r="M59" s="50"/>
      <c r="N59" s="50"/>
      <c r="O59" s="49"/>
      <c r="P59" s="49"/>
      <c r="Q59" s="49"/>
      <c r="R59" s="49"/>
    </row>
    <row r="60" spans="1:18">
      <c r="A60" s="14"/>
      <c r="B60" s="315" t="s">
        <v>22</v>
      </c>
      <c r="C60" s="276">
        <f t="shared" si="7"/>
        <v>7</v>
      </c>
      <c r="D60" s="275"/>
      <c r="E60" s="275"/>
      <c r="F60" s="50"/>
      <c r="G60" s="49"/>
      <c r="H60" s="49"/>
      <c r="I60" s="49"/>
      <c r="J60" s="50"/>
      <c r="K60" s="49"/>
      <c r="L60" s="50"/>
      <c r="M60" s="50"/>
      <c r="N60" s="50"/>
      <c r="O60" s="49"/>
      <c r="P60" s="49"/>
      <c r="Q60" s="49"/>
      <c r="R60" s="49"/>
    </row>
    <row r="61" spans="1:18">
      <c r="A61" s="14"/>
      <c r="B61" s="315" t="s">
        <v>1481</v>
      </c>
      <c r="C61" s="132">
        <f t="shared" si="7"/>
        <v>4</v>
      </c>
      <c r="D61" s="275"/>
      <c r="E61" s="275"/>
      <c r="F61" s="50"/>
      <c r="G61" s="49"/>
      <c r="H61" s="49"/>
      <c r="I61" s="49"/>
      <c r="J61" s="50"/>
      <c r="K61" s="49"/>
      <c r="L61" s="50"/>
      <c r="M61" s="50"/>
      <c r="N61" s="50"/>
      <c r="O61" s="49"/>
      <c r="P61" s="49"/>
      <c r="Q61" s="49"/>
      <c r="R61" s="49"/>
    </row>
    <row r="62" spans="1:18">
      <c r="B62" s="315" t="s">
        <v>1482</v>
      </c>
      <c r="C62" s="55">
        <f t="shared" si="7"/>
        <v>1</v>
      </c>
      <c r="D62" s="275"/>
      <c r="E62" s="275"/>
    </row>
    <row r="63" spans="1:18" s="403" customFormat="1">
      <c r="A63" s="44"/>
      <c r="B63" s="315" t="s">
        <v>1587</v>
      </c>
      <c r="C63" s="55">
        <f t="shared" si="7"/>
        <v>1</v>
      </c>
      <c r="D63" s="275"/>
      <c r="E63" s="275"/>
      <c r="F63" s="404"/>
      <c r="J63" s="404"/>
      <c r="L63" s="404"/>
      <c r="M63" s="404"/>
      <c r="N63" s="404"/>
    </row>
    <row r="64" spans="1:18" s="1" customFormat="1">
      <c r="A64" s="44"/>
      <c r="B64" s="315" t="s">
        <v>1483</v>
      </c>
      <c r="C64" s="276">
        <f t="shared" si="7"/>
        <v>2</v>
      </c>
      <c r="D64" s="275"/>
      <c r="E64" s="275"/>
      <c r="G64"/>
      <c r="H64"/>
      <c r="I64"/>
      <c r="K64"/>
      <c r="O64"/>
      <c r="P64"/>
      <c r="Q64"/>
      <c r="R64"/>
    </row>
    <row r="65" spans="1:18" s="1" customFormat="1">
      <c r="A65" s="44"/>
      <c r="B65" s="315" t="s">
        <v>1484</v>
      </c>
      <c r="C65" s="55">
        <f t="shared" si="7"/>
        <v>3</v>
      </c>
      <c r="D65" s="275"/>
      <c r="E65" s="275"/>
      <c r="G65"/>
      <c r="H65"/>
      <c r="I65"/>
      <c r="K65"/>
      <c r="O65"/>
      <c r="P65"/>
      <c r="Q65"/>
      <c r="R65"/>
    </row>
    <row r="66" spans="1:18" s="1" customFormat="1">
      <c r="A66" s="44"/>
      <c r="B66" s="315" t="s">
        <v>1491</v>
      </c>
      <c r="C66" s="55">
        <f t="shared" si="7"/>
        <v>1</v>
      </c>
      <c r="D66" s="275"/>
      <c r="E66" s="275"/>
      <c r="G66"/>
      <c r="H66"/>
      <c r="I66"/>
      <c r="K66"/>
      <c r="O66"/>
      <c r="P66"/>
      <c r="Q66"/>
      <c r="R66"/>
    </row>
    <row r="67" spans="1:18" s="1" customFormat="1">
      <c r="A67" s="44"/>
      <c r="B67" s="315" t="s">
        <v>1485</v>
      </c>
      <c r="C67" s="55">
        <f t="shared" si="7"/>
        <v>7</v>
      </c>
      <c r="D67" s="275"/>
      <c r="E67" s="275"/>
      <c r="G67"/>
      <c r="H67"/>
      <c r="I67"/>
      <c r="K67"/>
      <c r="O67"/>
      <c r="P67"/>
      <c r="Q67"/>
      <c r="R67"/>
    </row>
    <row r="68" spans="1:18" s="404" customFormat="1">
      <c r="A68" s="44"/>
      <c r="B68" s="315" t="s">
        <v>1585</v>
      </c>
      <c r="C68" s="55">
        <f t="shared" si="7"/>
        <v>1</v>
      </c>
      <c r="D68" s="275"/>
      <c r="E68" s="275"/>
      <c r="G68" s="403"/>
      <c r="H68" s="403"/>
      <c r="I68" s="403"/>
      <c r="K68" s="403"/>
      <c r="O68" s="403"/>
      <c r="P68" s="403"/>
      <c r="Q68" s="403"/>
      <c r="R68" s="403"/>
    </row>
    <row r="69" spans="1:18" s="404" customFormat="1">
      <c r="A69" s="44"/>
      <c r="B69" s="315" t="s">
        <v>1586</v>
      </c>
      <c r="C69" s="55">
        <f t="shared" si="7"/>
        <v>1</v>
      </c>
      <c r="D69" s="275"/>
      <c r="E69" s="275"/>
      <c r="G69" s="403"/>
      <c r="H69" s="403"/>
      <c r="I69" s="403"/>
      <c r="K69" s="403"/>
      <c r="O69" s="403"/>
      <c r="P69" s="403"/>
      <c r="Q69" s="403"/>
      <c r="R69" s="403"/>
    </row>
    <row r="70" spans="1:18" s="1" customFormat="1">
      <c r="A70" s="44"/>
      <c r="B70" s="315" t="s">
        <v>1492</v>
      </c>
      <c r="C70" s="55">
        <f t="shared" si="7"/>
        <v>1</v>
      </c>
      <c r="D70" s="275"/>
      <c r="E70" s="275"/>
      <c r="G70"/>
      <c r="H70"/>
      <c r="I70"/>
      <c r="K70"/>
      <c r="O70"/>
      <c r="P70"/>
      <c r="Q70"/>
      <c r="R70"/>
    </row>
    <row r="71" spans="1:18" s="1" customFormat="1">
      <c r="A71" s="44"/>
      <c r="B71" s="315" t="s">
        <v>993</v>
      </c>
      <c r="C71" s="55">
        <f t="shared" si="7"/>
        <v>1</v>
      </c>
      <c r="D71" s="275"/>
      <c r="E71" s="275"/>
      <c r="G71"/>
      <c r="H71"/>
      <c r="I71"/>
      <c r="K71"/>
      <c r="O71"/>
      <c r="P71"/>
      <c r="Q71"/>
      <c r="R71"/>
    </row>
    <row r="72" spans="1:18" s="1" customFormat="1" ht="14.25" thickBot="1">
      <c r="A72" s="44"/>
      <c r="B72" s="315" t="s">
        <v>1486</v>
      </c>
      <c r="C72" s="55">
        <f t="shared" si="7"/>
        <v>1</v>
      </c>
      <c r="D72" s="275"/>
      <c r="E72" s="275"/>
      <c r="G72"/>
      <c r="H72"/>
      <c r="I72"/>
      <c r="K72"/>
      <c r="O72"/>
      <c r="P72"/>
      <c r="Q72"/>
      <c r="R72"/>
    </row>
    <row r="73" spans="1:18" s="1" customFormat="1" ht="15" thickTop="1" thickBot="1">
      <c r="A73" s="44"/>
      <c r="B73" s="56" t="s">
        <v>63</v>
      </c>
      <c r="C73" s="277">
        <f>SUM(C57:C72)</f>
        <v>41</v>
      </c>
      <c r="D73" s="278"/>
      <c r="E73" s="278"/>
      <c r="G73"/>
      <c r="H73"/>
      <c r="I73"/>
      <c r="K73"/>
      <c r="O73"/>
      <c r="P73"/>
      <c r="Q73"/>
      <c r="R73"/>
    </row>
    <row r="74" spans="1:18">
      <c r="D74" s="275"/>
    </row>
  </sheetData>
  <autoFilter ref="A5:R47">
    <filterColumn colId="5" showButton="0"/>
    <filterColumn colId="7" showButton="0"/>
  </autoFilter>
  <mergeCells count="22">
    <mergeCell ref="A49:A53"/>
    <mergeCell ref="F49:G49"/>
    <mergeCell ref="H49:I49"/>
    <mergeCell ref="L49:N49"/>
    <mergeCell ref="B50:B53"/>
    <mergeCell ref="C50:C53"/>
    <mergeCell ref="D50:D53"/>
    <mergeCell ref="E50:E53"/>
    <mergeCell ref="P3:P5"/>
    <mergeCell ref="Q3:Q5"/>
    <mergeCell ref="R3:R5"/>
    <mergeCell ref="O3:O5"/>
    <mergeCell ref="A3:A4"/>
    <mergeCell ref="B3:B5"/>
    <mergeCell ref="C3:C5"/>
    <mergeCell ref="D3:D5"/>
    <mergeCell ref="E3:E5"/>
    <mergeCell ref="F3:G5"/>
    <mergeCell ref="H3:I5"/>
    <mergeCell ref="J3:J5"/>
    <mergeCell ref="K3:K5"/>
    <mergeCell ref="L3:N4"/>
  </mergeCells>
  <phoneticPr fontId="19"/>
  <dataValidations count="1">
    <dataValidation type="list" allowBlank="1" showInputMessage="1" sqref="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R20 SN20 ACJ20 AMF20">
      <formula1>#REF!</formula1>
    </dataValidation>
  </dataValidations>
  <hyperlinks>
    <hyperlink ref="Q9" r:id="rId1"/>
    <hyperlink ref="Q12" r:id="rId2"/>
    <hyperlink ref="Q14" r:id="rId3"/>
    <hyperlink ref="Q17" r:id="rId4"/>
    <hyperlink ref="Q35" r:id="rId5"/>
    <hyperlink ref="Q38:Q40" r:id="rId6" display="http://www.hamamatsu-desk.info"/>
    <hyperlink ref="Q38" r:id="rId7"/>
    <hyperlink ref="Q36" r:id="rId8"/>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9"/>
  <headerFooter>
    <oddHeader>&amp;C&amp;"-,太字"&amp;18自治体の海外拠点一覧（平成30年９月末現在）&amp;R&amp;G　</oddHeader>
    <oddFooter>&amp;L&amp;F&amp;C&amp;P/&amp;N&amp;R&amp;"-,太字"&amp;18&amp;A</oddFooter>
  </headerFooter>
  <drawing r:id="rId10"/>
  <legacyDrawing r:id="rId11"/>
  <legacyDrawingHF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25"/>
  <sheetViews>
    <sheetView topLeftCell="A8" zoomScale="85" zoomScaleNormal="85" zoomScaleSheetLayoutView="70" zoomScalePageLayoutView="35" workbookViewId="0">
      <selection activeCell="B12" sqref="B12:B17"/>
    </sheetView>
  </sheetViews>
  <sheetFormatPr defaultRowHeight="13.5"/>
  <cols>
    <col min="1" max="1" width="7.125" style="44" customWidth="1"/>
    <col min="2" max="2" width="13.125" style="1" customWidth="1"/>
    <col min="3" max="3" width="18.25" customWidth="1"/>
    <col min="4" max="5" width="13.375" style="1" customWidth="1"/>
    <col min="6" max="6" width="3.375" style="1" customWidth="1"/>
    <col min="7" max="7" width="13.625" customWidth="1"/>
    <col min="8" max="8" width="3.375" customWidth="1"/>
    <col min="9" max="9" width="12"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s>
  <sheetData>
    <row r="1" spans="1:18" s="49" customFormat="1" hidden="1">
      <c r="A1" s="14"/>
      <c r="B1" s="50"/>
      <c r="D1" s="50"/>
      <c r="E1" s="50"/>
      <c r="F1" s="50"/>
      <c r="J1" s="50"/>
      <c r="L1" s="50"/>
      <c r="M1" s="50"/>
      <c r="N1" s="50"/>
    </row>
    <row r="2" spans="1:18" s="49" customFormat="1" hidden="1">
      <c r="A2" s="14"/>
      <c r="B2" s="50"/>
      <c r="D2" s="50"/>
      <c r="E2" s="50"/>
      <c r="F2" s="50"/>
      <c r="J2" s="50"/>
      <c r="L2" s="50"/>
      <c r="M2" s="50"/>
      <c r="N2" s="50"/>
    </row>
    <row r="3" spans="1:18" s="49" customFormat="1" ht="13.5" customHeight="1">
      <c r="A3" s="408" t="s">
        <v>1</v>
      </c>
      <c r="B3" s="406" t="s">
        <v>2</v>
      </c>
      <c r="C3" s="406" t="s">
        <v>3</v>
      </c>
      <c r="D3" s="406" t="s">
        <v>38</v>
      </c>
      <c r="E3" s="406" t="s">
        <v>4</v>
      </c>
      <c r="F3" s="410" t="s">
        <v>5</v>
      </c>
      <c r="G3" s="411"/>
      <c r="H3" s="414" t="s">
        <v>39</v>
      </c>
      <c r="I3" s="415"/>
      <c r="J3" s="418" t="s">
        <v>40</v>
      </c>
      <c r="K3" s="406" t="s">
        <v>41</v>
      </c>
      <c r="L3" s="420" t="s">
        <v>42</v>
      </c>
      <c r="M3" s="421"/>
      <c r="N3" s="422"/>
      <c r="O3" s="406" t="s">
        <v>43</v>
      </c>
      <c r="P3" s="406" t="s">
        <v>44</v>
      </c>
      <c r="Q3" s="406" t="s">
        <v>66</v>
      </c>
      <c r="R3" s="406" t="s">
        <v>45</v>
      </c>
    </row>
    <row r="4" spans="1:18" s="49" customFormat="1" ht="13.5" customHeight="1">
      <c r="A4" s="409"/>
      <c r="B4" s="407"/>
      <c r="C4" s="407"/>
      <c r="D4" s="407"/>
      <c r="E4" s="407"/>
      <c r="F4" s="412"/>
      <c r="G4" s="413"/>
      <c r="H4" s="416"/>
      <c r="I4" s="417"/>
      <c r="J4" s="419"/>
      <c r="K4" s="407"/>
      <c r="L4" s="423"/>
      <c r="M4" s="424"/>
      <c r="N4" s="425"/>
      <c r="O4" s="407"/>
      <c r="P4" s="407"/>
      <c r="Q4" s="407"/>
      <c r="R4" s="407"/>
    </row>
    <row r="5" spans="1:18" s="49" customFormat="1" ht="63" customHeight="1">
      <c r="A5" s="287" t="s">
        <v>65</v>
      </c>
      <c r="B5" s="407"/>
      <c r="C5" s="407"/>
      <c r="D5" s="407"/>
      <c r="E5" s="407"/>
      <c r="F5" s="412"/>
      <c r="G5" s="413"/>
      <c r="H5" s="416"/>
      <c r="I5" s="417"/>
      <c r="J5" s="419"/>
      <c r="K5" s="407"/>
      <c r="L5" s="2" t="s">
        <v>6</v>
      </c>
      <c r="M5" s="3" t="s">
        <v>7</v>
      </c>
      <c r="N5" s="4" t="s">
        <v>8</v>
      </c>
      <c r="O5" s="407"/>
      <c r="P5" s="407"/>
      <c r="Q5" s="407"/>
      <c r="R5" s="407"/>
    </row>
    <row r="6" spans="1:18" s="49" customFormat="1" ht="22.5" customHeight="1">
      <c r="A6" s="5"/>
      <c r="B6" s="6"/>
      <c r="C6" s="6"/>
      <c r="D6" s="6"/>
      <c r="E6" s="6"/>
      <c r="F6" s="7"/>
      <c r="G6" s="8"/>
      <c r="H6" s="40"/>
      <c r="I6" s="41"/>
      <c r="J6" s="5"/>
      <c r="K6" s="6"/>
      <c r="L6" s="316" t="s">
        <v>37</v>
      </c>
      <c r="M6" s="9"/>
      <c r="N6" s="10"/>
      <c r="O6" s="6"/>
      <c r="P6" s="6"/>
      <c r="Q6" s="6"/>
      <c r="R6" s="6"/>
    </row>
    <row r="7" spans="1:18" s="317" customFormat="1" ht="60" customHeight="1">
      <c r="A7" s="165">
        <v>1</v>
      </c>
      <c r="B7" s="279" t="s">
        <v>85</v>
      </c>
      <c r="C7" s="170" t="s">
        <v>99</v>
      </c>
      <c r="D7" s="170" t="s">
        <v>57</v>
      </c>
      <c r="E7" s="170" t="s">
        <v>893</v>
      </c>
      <c r="F7" s="166" t="s">
        <v>81</v>
      </c>
      <c r="G7" s="184" t="s">
        <v>97</v>
      </c>
      <c r="H7" s="166"/>
      <c r="I7" s="171"/>
      <c r="J7" s="172" t="s">
        <v>811</v>
      </c>
      <c r="K7" s="185" t="s">
        <v>1065</v>
      </c>
      <c r="L7" s="181">
        <f t="shared" ref="L7:L10" si="0">M7+N7</f>
        <v>1</v>
      </c>
      <c r="M7" s="176">
        <v>0</v>
      </c>
      <c r="N7" s="177">
        <v>1</v>
      </c>
      <c r="O7" s="173" t="s">
        <v>1067</v>
      </c>
      <c r="P7" s="173" t="s">
        <v>1066</v>
      </c>
      <c r="Q7" s="170"/>
      <c r="R7" s="162"/>
    </row>
    <row r="8" spans="1:18" s="64" customFormat="1" ht="60" customHeight="1">
      <c r="A8" s="165">
        <v>2</v>
      </c>
      <c r="B8" s="279" t="s">
        <v>85</v>
      </c>
      <c r="C8" s="170" t="s">
        <v>100</v>
      </c>
      <c r="D8" s="170" t="s">
        <v>55</v>
      </c>
      <c r="E8" s="170" t="s">
        <v>55</v>
      </c>
      <c r="F8" s="166" t="s">
        <v>81</v>
      </c>
      <c r="G8" s="184" t="s">
        <v>97</v>
      </c>
      <c r="H8" s="166"/>
      <c r="I8" s="171"/>
      <c r="J8" s="172" t="s">
        <v>811</v>
      </c>
      <c r="K8" s="185" t="s">
        <v>1065</v>
      </c>
      <c r="L8" s="181">
        <f t="shared" si="0"/>
        <v>1</v>
      </c>
      <c r="M8" s="176">
        <v>0</v>
      </c>
      <c r="N8" s="177">
        <v>1</v>
      </c>
      <c r="O8" s="173" t="s">
        <v>1068</v>
      </c>
      <c r="P8" s="173" t="s">
        <v>1066</v>
      </c>
      <c r="Q8" s="170"/>
      <c r="R8" s="170"/>
    </row>
    <row r="9" spans="1:18" s="98" customFormat="1" ht="60" customHeight="1">
      <c r="A9" s="165">
        <v>3</v>
      </c>
      <c r="B9" s="296" t="s">
        <v>330</v>
      </c>
      <c r="C9" s="239" t="s">
        <v>331</v>
      </c>
      <c r="D9" s="322" t="s">
        <v>24</v>
      </c>
      <c r="E9" s="239" t="s">
        <v>1100</v>
      </c>
      <c r="F9" s="240" t="s">
        <v>205</v>
      </c>
      <c r="G9" s="241" t="s">
        <v>1429</v>
      </c>
      <c r="H9" s="242"/>
      <c r="I9" s="243" t="s">
        <v>1430</v>
      </c>
      <c r="J9" s="239" t="s">
        <v>1032</v>
      </c>
      <c r="K9" s="300" t="s">
        <v>1431</v>
      </c>
      <c r="L9" s="247">
        <f t="shared" si="0"/>
        <v>0</v>
      </c>
      <c r="M9" s="248">
        <v>0</v>
      </c>
      <c r="N9" s="249">
        <v>0</v>
      </c>
      <c r="O9" s="250" t="s">
        <v>332</v>
      </c>
      <c r="P9" s="250" t="s">
        <v>323</v>
      </c>
      <c r="Q9" s="253" t="s">
        <v>1425</v>
      </c>
      <c r="R9" s="160"/>
    </row>
    <row r="10" spans="1:18" s="98" customFormat="1" ht="60" customHeight="1">
      <c r="A10" s="165">
        <v>4</v>
      </c>
      <c r="B10" s="296" t="s">
        <v>324</v>
      </c>
      <c r="C10" s="239" t="s">
        <v>333</v>
      </c>
      <c r="D10" s="239" t="s">
        <v>898</v>
      </c>
      <c r="E10" s="239" t="s">
        <v>1432</v>
      </c>
      <c r="F10" s="240" t="s">
        <v>81</v>
      </c>
      <c r="G10" s="241" t="s">
        <v>322</v>
      </c>
      <c r="H10" s="242"/>
      <c r="I10" s="243" t="s">
        <v>1433</v>
      </c>
      <c r="J10" s="239" t="s">
        <v>1032</v>
      </c>
      <c r="K10" s="300" t="s">
        <v>1431</v>
      </c>
      <c r="L10" s="247">
        <f t="shared" si="0"/>
        <v>0</v>
      </c>
      <c r="M10" s="248">
        <v>0</v>
      </c>
      <c r="N10" s="249">
        <v>0</v>
      </c>
      <c r="O10" s="250" t="s">
        <v>332</v>
      </c>
      <c r="P10" s="250" t="s">
        <v>323</v>
      </c>
      <c r="Q10" s="253" t="s">
        <v>1425</v>
      </c>
      <c r="R10" s="160"/>
    </row>
    <row r="11" spans="1:18" s="14" customFormat="1" ht="60" customHeight="1">
      <c r="A11" s="165">
        <v>5</v>
      </c>
      <c r="B11" s="296" t="s">
        <v>638</v>
      </c>
      <c r="C11" s="239" t="s">
        <v>1022</v>
      </c>
      <c r="D11" s="239" t="s">
        <v>89</v>
      </c>
      <c r="E11" s="239" t="s">
        <v>639</v>
      </c>
      <c r="F11" s="240" t="s">
        <v>1023</v>
      </c>
      <c r="G11" s="241" t="s">
        <v>640</v>
      </c>
      <c r="H11" s="330"/>
      <c r="I11" s="246"/>
      <c r="J11" s="244" t="s">
        <v>1024</v>
      </c>
      <c r="K11" s="245" t="s">
        <v>641</v>
      </c>
      <c r="L11" s="247">
        <f>M11+N11</f>
        <v>1</v>
      </c>
      <c r="M11" s="320">
        <v>1</v>
      </c>
      <c r="N11" s="331">
        <v>0</v>
      </c>
      <c r="O11" s="250" t="s">
        <v>1025</v>
      </c>
      <c r="P11" s="250" t="s">
        <v>642</v>
      </c>
      <c r="Q11" s="319"/>
      <c r="R11" s="250"/>
    </row>
    <row r="12" spans="1:18" ht="60" customHeight="1" thickBot="1">
      <c r="A12" s="15"/>
      <c r="B12" s="286"/>
      <c r="C12" s="11"/>
      <c r="D12" s="286"/>
      <c r="E12" s="286"/>
      <c r="F12" s="286"/>
      <c r="G12" s="11"/>
      <c r="H12" s="45"/>
      <c r="I12" s="45"/>
      <c r="J12" s="16"/>
      <c r="K12" s="11"/>
      <c r="L12" s="16"/>
      <c r="M12" s="16"/>
      <c r="N12" s="16"/>
      <c r="O12" s="11"/>
      <c r="P12" s="11"/>
      <c r="Q12" s="11"/>
      <c r="R12" s="17"/>
    </row>
    <row r="13" spans="1:18" ht="30" customHeight="1" thickBot="1">
      <c r="A13" s="448" t="s">
        <v>26</v>
      </c>
      <c r="B13" s="48" t="s">
        <v>27</v>
      </c>
      <c r="C13" s="48" t="s">
        <v>28</v>
      </c>
      <c r="D13" s="48" t="s">
        <v>29</v>
      </c>
      <c r="E13" s="48" t="s">
        <v>30</v>
      </c>
      <c r="F13" s="432" t="s">
        <v>31</v>
      </c>
      <c r="G13" s="433"/>
      <c r="H13" s="434"/>
      <c r="I13" s="435"/>
      <c r="J13" s="19"/>
      <c r="K13" s="19"/>
      <c r="L13" s="436" t="s">
        <v>32</v>
      </c>
      <c r="M13" s="437"/>
      <c r="N13" s="438"/>
      <c r="O13" s="11"/>
      <c r="P13" s="11"/>
      <c r="Q13" s="11"/>
      <c r="R13" s="17"/>
    </row>
    <row r="14" spans="1:18" ht="30" customHeight="1">
      <c r="A14" s="449"/>
      <c r="B14" s="439">
        <f>SUMPRODUCT(1/COUNTIF(B7:B11,B7:B11))</f>
        <v>3</v>
      </c>
      <c r="C14" s="445">
        <f>SUBTOTAL(3,B7:B11)</f>
        <v>5</v>
      </c>
      <c r="D14" s="439">
        <f>SUMPRODUCT(1/COUNTIF(D7:D11,D7:D11))</f>
        <v>5</v>
      </c>
      <c r="E14" s="439">
        <f>SUMPRODUCT(1/COUNTIF(E7:E11,E7:E11))</f>
        <v>5</v>
      </c>
      <c r="F14" s="20" t="s">
        <v>1495</v>
      </c>
      <c r="G14" s="21">
        <f>COUNTIF(F7:F11,"a")</f>
        <v>0</v>
      </c>
      <c r="H14" s="46"/>
      <c r="I14" s="47"/>
      <c r="J14" s="22"/>
      <c r="K14" s="23"/>
      <c r="L14" s="24" t="s">
        <v>33</v>
      </c>
      <c r="M14" s="25" t="s">
        <v>34</v>
      </c>
      <c r="N14" s="26" t="s">
        <v>35</v>
      </c>
      <c r="O14" s="11"/>
      <c r="P14" s="11"/>
      <c r="Q14" s="11"/>
      <c r="R14" s="17"/>
    </row>
    <row r="15" spans="1:18" ht="30" customHeight="1">
      <c r="A15" s="449"/>
      <c r="B15" s="440"/>
      <c r="C15" s="446"/>
      <c r="D15" s="440"/>
      <c r="E15" s="440"/>
      <c r="F15" s="27" t="s">
        <v>1496</v>
      </c>
      <c r="G15" s="28">
        <f>COUNTIF(F7:F11,"b")</f>
        <v>1</v>
      </c>
      <c r="H15" s="46"/>
      <c r="I15" s="47"/>
      <c r="J15" s="29"/>
      <c r="K15" s="30" t="s">
        <v>33</v>
      </c>
      <c r="L15" s="31">
        <f>SUBTOTAL(9,L7:L11)</f>
        <v>3</v>
      </c>
      <c r="M15" s="32">
        <f>SUBTOTAL(9,M7:M11)</f>
        <v>1</v>
      </c>
      <c r="N15" s="33">
        <f>SUBTOTAL(9,N7:N11)</f>
        <v>2</v>
      </c>
      <c r="O15" s="11"/>
      <c r="P15" s="11"/>
      <c r="Q15" s="11"/>
      <c r="R15" s="17"/>
    </row>
    <row r="16" spans="1:18" ht="30" customHeight="1" thickBot="1">
      <c r="A16" s="449"/>
      <c r="B16" s="440"/>
      <c r="C16" s="446"/>
      <c r="D16" s="440"/>
      <c r="E16" s="440"/>
      <c r="F16" s="135" t="s">
        <v>1497</v>
      </c>
      <c r="G16" s="136">
        <f>COUNTIF(F7:F11,"c")</f>
        <v>4</v>
      </c>
      <c r="H16" s="46"/>
      <c r="I16" s="47"/>
      <c r="J16" s="35"/>
      <c r="K16" s="36" t="s">
        <v>36</v>
      </c>
      <c r="L16" s="37">
        <f>SUBTOTAL(1,L7:L11)</f>
        <v>0.6</v>
      </c>
      <c r="M16" s="38">
        <f>SUBTOTAL(1,M7:M11)</f>
        <v>0.2</v>
      </c>
      <c r="N16" s="39">
        <f>SUBTOTAL(1,N7:N11)</f>
        <v>0.4</v>
      </c>
      <c r="O16" s="12"/>
      <c r="P16" s="12"/>
      <c r="Q16" s="49"/>
      <c r="R16" s="49"/>
    </row>
    <row r="17" spans="1:18" ht="24.95" customHeight="1" thickBot="1">
      <c r="A17" s="450"/>
      <c r="B17" s="441"/>
      <c r="C17" s="447"/>
      <c r="D17" s="441"/>
      <c r="E17" s="441"/>
      <c r="F17" s="325" t="s">
        <v>1498</v>
      </c>
      <c r="G17" s="34">
        <f>COUNTIF(F8:F11,"d")</f>
        <v>0</v>
      </c>
      <c r="H17" s="49"/>
      <c r="I17" s="51"/>
      <c r="J17" s="52"/>
      <c r="K17" s="49"/>
      <c r="L17" s="50"/>
      <c r="M17" s="50"/>
      <c r="N17" s="50"/>
      <c r="O17" s="49"/>
      <c r="P17" s="49"/>
      <c r="Q17" s="49"/>
      <c r="R17" s="49"/>
    </row>
    <row r="18" spans="1:18" ht="24.95" customHeight="1" thickBot="1">
      <c r="A18" s="14"/>
      <c r="B18" s="50"/>
      <c r="C18" s="49"/>
      <c r="D18" s="50"/>
      <c r="E18" s="50"/>
      <c r="F18" s="50"/>
      <c r="G18" s="49"/>
      <c r="H18" s="49"/>
      <c r="I18" s="51"/>
      <c r="J18" s="52"/>
      <c r="K18" s="49"/>
      <c r="L18" s="50"/>
      <c r="M18" s="50"/>
      <c r="N18" s="50"/>
      <c r="O18" s="49"/>
      <c r="P18" s="49"/>
      <c r="Q18" s="49"/>
      <c r="R18" s="49"/>
    </row>
    <row r="19" spans="1:18" ht="15" customHeight="1">
      <c r="A19" s="14"/>
      <c r="B19" s="53" t="s">
        <v>1499</v>
      </c>
      <c r="C19" s="274">
        <f>COUNTIF($D$7:$D$11,B19)</f>
        <v>1</v>
      </c>
      <c r="D19" s="275"/>
      <c r="E19" s="275"/>
      <c r="F19" s="50"/>
      <c r="G19" s="49"/>
      <c r="H19" s="49"/>
      <c r="I19" s="49"/>
      <c r="J19" s="50"/>
      <c r="K19" s="49"/>
      <c r="L19" s="50"/>
      <c r="M19" s="50"/>
      <c r="N19" s="50"/>
      <c r="O19" s="49"/>
      <c r="P19" s="49"/>
      <c r="Q19" s="49"/>
      <c r="R19" s="49"/>
    </row>
    <row r="20" spans="1:18" ht="15" customHeight="1">
      <c r="A20" s="14"/>
      <c r="B20" s="54" t="s">
        <v>21</v>
      </c>
      <c r="C20" s="55">
        <f>COUNTIF($D$7:$D$11,B20)</f>
        <v>1</v>
      </c>
      <c r="D20" s="275"/>
      <c r="E20" s="275"/>
      <c r="F20" s="50"/>
      <c r="G20" s="49"/>
      <c r="H20" s="49"/>
      <c r="I20" s="49"/>
      <c r="J20" s="50"/>
      <c r="K20" s="49"/>
      <c r="L20" s="50"/>
      <c r="M20" s="50"/>
      <c r="N20" s="50"/>
      <c r="O20" s="49"/>
      <c r="P20" s="49"/>
      <c r="Q20" s="49"/>
      <c r="R20" s="49"/>
    </row>
    <row r="21" spans="1:18" ht="15" customHeight="1">
      <c r="A21" s="14"/>
      <c r="B21" s="54" t="s">
        <v>24</v>
      </c>
      <c r="C21" s="276">
        <f>COUNTIF($D$7:$D$11,B21)</f>
        <v>1</v>
      </c>
      <c r="D21" s="275"/>
      <c r="E21" s="275"/>
      <c r="F21" s="50"/>
      <c r="G21" s="49"/>
      <c r="H21" s="49"/>
      <c r="I21" s="49"/>
      <c r="J21" s="50"/>
      <c r="K21" s="49"/>
      <c r="L21" s="50"/>
      <c r="M21" s="50"/>
      <c r="N21" s="50"/>
      <c r="O21" s="49"/>
      <c r="P21" s="49"/>
      <c r="Q21" s="49"/>
      <c r="R21" s="49"/>
    </row>
    <row r="22" spans="1:18" ht="15" customHeight="1">
      <c r="A22" s="14"/>
      <c r="B22" s="54" t="s">
        <v>985</v>
      </c>
      <c r="C22" s="132">
        <f>COUNTIF($D$7:$D$11,B22)</f>
        <v>1</v>
      </c>
      <c r="D22" s="275"/>
      <c r="E22" s="275"/>
      <c r="F22" s="50"/>
      <c r="G22" s="49"/>
      <c r="H22" s="49"/>
      <c r="I22" s="49"/>
      <c r="J22" s="50"/>
      <c r="K22" s="49"/>
      <c r="L22" s="50"/>
      <c r="M22" s="50"/>
      <c r="N22" s="50"/>
      <c r="O22" s="49"/>
      <c r="P22" s="49"/>
      <c r="Q22" s="49"/>
      <c r="R22" s="49"/>
    </row>
    <row r="23" spans="1:18" ht="15" customHeight="1" thickBot="1">
      <c r="B23" s="54" t="s">
        <v>1500</v>
      </c>
      <c r="C23" s="55">
        <f>COUNTIF($D$7:$D$11,B23)</f>
        <v>1</v>
      </c>
      <c r="D23" s="275"/>
      <c r="E23" s="275"/>
    </row>
    <row r="24" spans="1:18" s="1" customFormat="1" ht="15" thickTop="1" thickBot="1">
      <c r="A24" s="44"/>
      <c r="B24" s="56" t="s">
        <v>62</v>
      </c>
      <c r="C24" s="277">
        <f>SUM(C19:C23)</f>
        <v>5</v>
      </c>
      <c r="D24" s="278"/>
      <c r="E24" s="278"/>
      <c r="G24"/>
      <c r="H24"/>
      <c r="I24"/>
      <c r="K24"/>
      <c r="O24"/>
      <c r="P24"/>
      <c r="Q24"/>
      <c r="R24"/>
    </row>
    <row r="25" spans="1:18">
      <c r="D25" s="275"/>
    </row>
  </sheetData>
  <autoFilter ref="A5:R11">
    <filterColumn colId="5" showButton="0"/>
    <filterColumn colId="7" showButton="0"/>
  </autoFilter>
  <mergeCells count="22">
    <mergeCell ref="P3:P5"/>
    <mergeCell ref="A3:A4"/>
    <mergeCell ref="B3:B5"/>
    <mergeCell ref="C3:C5"/>
    <mergeCell ref="D3:D5"/>
    <mergeCell ref="E3:E5"/>
    <mergeCell ref="F3:G5"/>
    <mergeCell ref="H3:I5"/>
    <mergeCell ref="J3:J5"/>
    <mergeCell ref="K3:K5"/>
    <mergeCell ref="L3:N4"/>
    <mergeCell ref="O3:O5"/>
    <mergeCell ref="Q3:Q5"/>
    <mergeCell ref="R3:R5"/>
    <mergeCell ref="A13:A17"/>
    <mergeCell ref="F13:G13"/>
    <mergeCell ref="H13:I13"/>
    <mergeCell ref="L13:N13"/>
    <mergeCell ref="B14:B17"/>
    <mergeCell ref="C14:C17"/>
    <mergeCell ref="D14:D17"/>
    <mergeCell ref="E14:E17"/>
  </mergeCells>
  <phoneticPr fontId="19"/>
  <hyperlinks>
    <hyperlink ref="Q9" r:id="rId1"/>
    <hyperlink ref="Q10" r:id="rId2"/>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3"/>
  <headerFooter>
    <oddHeader>&amp;C&amp;"-,太字"&amp;18自治体の海外拠点一覧（平成30年９月末現在）&amp;R&amp;G　</oddHeader>
    <oddFooter>&amp;L&amp;F&amp;C&amp;P/&amp;N&amp;R&amp;"-,太字"&amp;18&amp;A</oddFooter>
  </headerFooter>
  <drawing r:id="rId4"/>
  <legacy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【全体】自治体別一覧 </vt:lpstr>
      <vt:lpstr>【新規】自治体別一覧</vt:lpstr>
      <vt:lpstr>【廃止】自治体別一覧</vt:lpstr>
      <vt:lpstr>【新規】自治体別一覧!Print_Area</vt:lpstr>
      <vt:lpstr>'【全体】自治体別一覧 '!Print_Area</vt:lpstr>
      <vt:lpstr>【廃止】自治体別一覧!Print_Area</vt:lpstr>
      <vt:lpstr>【新規】自治体別一覧!Print_Titles</vt:lpstr>
      <vt:lpstr>'【全体】自治体別一覧 '!Print_Titles</vt:lpstr>
      <vt:lpstr>【廃止】自治体別一覧!Print_Titles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一般財団法人 自治体国際化協会</cp:lastModifiedBy>
  <cp:lastPrinted>2019-05-14T05:30:30Z</cp:lastPrinted>
  <dcterms:created xsi:type="dcterms:W3CDTF">2013-10-09T02:58:23Z</dcterms:created>
  <dcterms:modified xsi:type="dcterms:W3CDTF">2019-05-14T05:34:31Z</dcterms:modified>
</cp:coreProperties>
</file>